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第一组" sheetId="2" r:id="rId1"/>
    <sheet name="第二组" sheetId="3" r:id="rId2"/>
    <sheet name="第三组" sheetId="4" r:id="rId3"/>
    <sheet name="Sheet1" sheetId="5" state="hidden" r:id="rId4"/>
  </sheets>
  <definedNames>
    <definedName name="_xlnm._FilterDatabase" localSheetId="1" hidden="1">第二组!$A$4:$F$19</definedName>
    <definedName name="_xlnm._FilterDatabase" localSheetId="2" hidden="1">第三组!$A$4:$I$18</definedName>
    <definedName name="_xlnm._FilterDatabase" localSheetId="0" hidden="1">第一组!$A$4:$H$20</definedName>
    <definedName name="_xlnm.Print_Titles" localSheetId="1">第二组!$1:$4</definedName>
    <definedName name="_xlnm.Print_Titles" localSheetId="2">第三组!$1:$4</definedName>
    <definedName name="_xlnm.Print_Titles" localSheetId="0">第一组!$1:$4</definedName>
  </definedNames>
  <calcPr calcId="144525"/>
</workbook>
</file>

<file path=xl/sharedStrings.xml><?xml version="1.0" encoding="utf-8"?>
<sst xmlns="http://schemas.openxmlformats.org/spreadsheetml/2006/main" count="1723" uniqueCount="806">
  <si>
    <t>附件2：</t>
  </si>
  <si>
    <t>第九届中国国际“互联网+”大学生创新创业大赛 校赛复赛晋级项目分组信息表 （第一组 比赛场地：创业园B9-104）</t>
  </si>
  <si>
    <t>序号</t>
  </si>
  <si>
    <t>报送学院</t>
  </si>
  <si>
    <t>项目名称</t>
  </si>
  <si>
    <t>所属赛道</t>
  </si>
  <si>
    <t>项目     组别</t>
  </si>
  <si>
    <t>项目负责人</t>
  </si>
  <si>
    <t>指导老师</t>
  </si>
  <si>
    <t>姓名</t>
  </si>
  <si>
    <t>学院</t>
  </si>
  <si>
    <t>年级  专业</t>
  </si>
  <si>
    <t>1</t>
  </si>
  <si>
    <t>汽车与交通工程学院</t>
  </si>
  <si>
    <t>基于5G边缘云计算的智能导购车</t>
  </si>
  <si>
    <t>2</t>
  </si>
  <si>
    <t xml:space="preserve"> 全自动智能立体式两轮车停车库</t>
  </si>
  <si>
    <t>3</t>
  </si>
  <si>
    <t>基于超声波空化的泳池清洁机器人</t>
  </si>
  <si>
    <t>4</t>
  </si>
  <si>
    <t>机械工程学院&amp;机器人工程学院</t>
  </si>
  <si>
    <t>一“臂”之力--通用式协作机械臂</t>
  </si>
  <si>
    <t>高教主赛道</t>
  </si>
  <si>
    <t>创意组</t>
  </si>
  <si>
    <t>5</t>
  </si>
  <si>
    <t>Innovation 系列电动赛车-平民赛车行业革命先行者</t>
  </si>
  <si>
    <t>6</t>
  </si>
  <si>
    <t>易辙-电助力折叠车</t>
  </si>
  <si>
    <t>7</t>
  </si>
  <si>
    <t>计算机工程学院</t>
  </si>
  <si>
    <t>危废锂电仓库的安全系统</t>
  </si>
  <si>
    <t>8</t>
  </si>
  <si>
    <t>《匠心.国韵》——基于中国非遗交流国潮创新的社交、游戏、购物一体化集成APP</t>
  </si>
  <si>
    <t>9</t>
  </si>
  <si>
    <t>捷科智船-水域垃圾清理的未来</t>
  </si>
  <si>
    <t>10</t>
  </si>
  <si>
    <t>农害检测系统</t>
  </si>
  <si>
    <t>11</t>
  </si>
  <si>
    <t>光伏智能车间自动搬运机器人</t>
  </si>
  <si>
    <t>12</t>
  </si>
  <si>
    <t>光伏清洁机器人</t>
  </si>
  <si>
    <t>13</t>
  </si>
  <si>
    <t>潜伏式移动机器人</t>
  </si>
  <si>
    <t>14</t>
  </si>
  <si>
    <t>智能叉车机器人</t>
  </si>
  <si>
    <t>15</t>
  </si>
  <si>
    <t>基于深度学习的在线缺陷检测系统设计</t>
  </si>
  <si>
    <t>16</t>
  </si>
  <si>
    <t>新型植树机</t>
  </si>
  <si>
    <t>17</t>
  </si>
  <si>
    <t>促农畜两业突飞猛进——除草压料一体机</t>
  </si>
  <si>
    <t>18</t>
  </si>
  <si>
    <t>智能宠物猫舍</t>
  </si>
  <si>
    <t>19</t>
  </si>
  <si>
    <t>智能化高密度养殖设备
与监控系统</t>
  </si>
  <si>
    <t>20</t>
  </si>
  <si>
    <t>AH robot--智能采摘农业新型机器人</t>
  </si>
  <si>
    <t>第九届中国国际“互联网+”大学生创新创业大赛 校赛复赛晋级项目分组信息表（第二组 比赛场地：创业园B9-106）</t>
  </si>
  <si>
    <t>项目组别</t>
  </si>
  <si>
    <t>电子信息工程学院</t>
  </si>
  <si>
    <t>岑岭科技——全地形自主导航割草机器人</t>
  </si>
  <si>
    <t>“鲁班一号”轮足复合越野平台</t>
  </si>
  <si>
    <t>破译障碍 联通心灵：基于分布卷积的视觉语言互译平台</t>
  </si>
  <si>
    <t>管理学院</t>
  </si>
  <si>
    <t>“跃”临其境—HoloMagic Jump智能全息空气屏跳绳运动健康守护者</t>
  </si>
  <si>
    <t>经济学院</t>
  </si>
  <si>
    <t>票创盛宴——中国票务市场的定义者</t>
  </si>
  <si>
    <t>安全有我——基于实时三维模型的起重机械防碰撞关键技术研究</t>
  </si>
  <si>
    <t>SkillSwap</t>
  </si>
  <si>
    <t>“最后一公里”无接触配送机器人</t>
  </si>
  <si>
    <t>艺守狮—非遗及传统文化在潮玩领域的革新</t>
  </si>
  <si>
    <t>土木工程学院</t>
  </si>
  <si>
    <t>互联网+智能安全帽</t>
  </si>
  <si>
    <t>结构力学绘图工具手机APP的开发</t>
  </si>
  <si>
    <t>国际商学院</t>
  </si>
  <si>
    <t>粤港澳大湾区上市公司ESG表现与企业竞争力关系的研究</t>
  </si>
  <si>
    <t>工程研究院</t>
  </si>
  <si>
    <t>燃佳科技——生活垃圾无氧裂解制天然气先行者</t>
  </si>
  <si>
    <t>康贝-智慧康护的先行者</t>
  </si>
  <si>
    <t>人体腰颈可穿戴智能外骨骼</t>
  </si>
  <si>
    <t>代行者智能轮椅</t>
  </si>
  <si>
    <t>广州城市理工学院清水混凝土文创纪念品</t>
  </si>
  <si>
    <t>电气工程学院</t>
  </si>
  <si>
    <t>宽电压低功耗的无源无线监测系统</t>
  </si>
  <si>
    <t>启航科技——以数字孪生技术赋能变电站主变压器数智化</t>
  </si>
  <si>
    <t>“智慧照明，零碳智能调光领航者”</t>
  </si>
  <si>
    <t>21</t>
  </si>
  <si>
    <t>一种面向高稳定需求的视频会议终端自动无缝切换装置</t>
  </si>
  <si>
    <t>第九届中国国际“互联网+”大学生创新创业大赛 校赛复赛晋级项目分组信息表（第三组 比赛场地：创业园B9-108）</t>
  </si>
  <si>
    <t>项目      组别</t>
  </si>
  <si>
    <t>年级专业</t>
  </si>
  <si>
    <t>基于RFID电子围栏的绿色安全快递包装解决方案</t>
  </si>
  <si>
    <t>广州嘿柚文化——针对年轻化群体的多元化新型品牌营销</t>
  </si>
  <si>
    <t>随心“锁”定—让全球用户享受优质的个性化定制服务</t>
  </si>
  <si>
    <t>虎威科技商城——助力个体工商户数字化转型</t>
  </si>
  <si>
    <t>中小学机器人教育课程与产品的开发</t>
  </si>
  <si>
    <t>创业组</t>
  </si>
  <si>
    <t>护雏计划——互联网+背景下农村留守儿童心理发展问题及策略探寻</t>
  </si>
  <si>
    <t>零碳未来——咨询服务助力碳中和与乡村振兴</t>
  </si>
  <si>
    <t>信誓蛋蛋——海鸭蛋“养产销一体化”赋能乡村振兴</t>
  </si>
  <si>
    <t>超日美空气净化器</t>
  </si>
  <si>
    <t>基于互联网业态与消费新需求下的有机蔬菜料理包</t>
  </si>
  <si>
    <t>马岗文旅——乡村特色旅游和田园综合体赋能者</t>
  </si>
  <si>
    <t>儿童职业体验馆——护苗同行，
职击童心，筑梦青年</t>
  </si>
  <si>
    <t>美村·丑茶</t>
  </si>
  <si>
    <t>“茶”言观色——新媒体环境下潮汕茶文化传播设计研究</t>
  </si>
  <si>
    <t>基于机器学习的建筑结构变形监测解决方案项目</t>
  </si>
  <si>
    <t xml:space="preserve"> </t>
  </si>
  <si>
    <t>自组装法构筑基于pH响应性的商用混凝土高保坍剂</t>
  </si>
  <si>
    <t>低碳综合能源系统多能协同及需求响应管理平台</t>
  </si>
  <si>
    <t>益农智行——智慧农业物联网系统助力农民“慧”种植</t>
  </si>
  <si>
    <t>项目类别</t>
  </si>
  <si>
    <t>项目指导老师</t>
  </si>
  <si>
    <t>团队成员1</t>
  </si>
  <si>
    <t>团队成员2</t>
  </si>
  <si>
    <t>团队成员3</t>
  </si>
  <si>
    <t>团队成员4</t>
  </si>
  <si>
    <t>团队成员5</t>
  </si>
  <si>
    <t>团队成员6</t>
  </si>
  <si>
    <t>团队成员7</t>
  </si>
  <si>
    <t>团队成员8</t>
  </si>
  <si>
    <t>团队成员9</t>
  </si>
  <si>
    <t>团队成员10</t>
  </si>
  <si>
    <t>团队成员11</t>
  </si>
  <si>
    <t>团队成员12</t>
  </si>
  <si>
    <t>“互联网+”制造业</t>
  </si>
  <si>
    <t>江秋仪 
13631378367</t>
  </si>
  <si>
    <t>翟伟良
15914375278</t>
  </si>
  <si>
    <t>葛同庆</t>
  </si>
  <si>
    <t xml:space="preserve">汽车与交通工程学院
</t>
  </si>
  <si>
    <t>2021级
车辆工程</t>
  </si>
  <si>
    <t>赵子锐</t>
  </si>
  <si>
    <t>机械工程学院</t>
  </si>
  <si>
    <t>2022级机械工程</t>
  </si>
  <si>
    <t>程巧思</t>
  </si>
  <si>
    <t>2021级计算机科学与技术</t>
  </si>
  <si>
    <t>潘妍</t>
  </si>
  <si>
    <t>2022级会计学</t>
  </si>
  <si>
    <t>胡天宇</t>
  </si>
  <si>
    <t>2022级新能源汽车工程</t>
  </si>
  <si>
    <t>陈欣悦</t>
  </si>
  <si>
    <t>珠宝学院</t>
  </si>
  <si>
    <t>2022级宝石及材料工艺学</t>
  </si>
  <si>
    <t>王睿</t>
  </si>
  <si>
    <t>2021级金融工程</t>
  </si>
  <si>
    <t>赖文龙</t>
  </si>
  <si>
    <t>陈智豪</t>
  </si>
  <si>
    <t>2021级车辆工程专业</t>
  </si>
  <si>
    <t>黄欣琪</t>
  </si>
  <si>
    <t>机器人工程学院</t>
  </si>
  <si>
    <t>机器人工程专业</t>
  </si>
  <si>
    <t>谭文静</t>
  </si>
  <si>
    <t>2021级工商管理专业</t>
  </si>
  <si>
    <t>邓卓君</t>
  </si>
  <si>
    <t>2021级会计学专业</t>
  </si>
  <si>
    <t>雷天坪</t>
  </si>
  <si>
    <t>2022级车辆工程专业</t>
  </si>
  <si>
    <t>其他</t>
  </si>
  <si>
    <t>江秋仪
13631378067</t>
  </si>
  <si>
    <t>付羿</t>
  </si>
  <si>
    <t>20级车辆工程</t>
  </si>
  <si>
    <t>朱博文</t>
  </si>
  <si>
    <t>蔡子欣</t>
  </si>
  <si>
    <t>21级
计算机科学与技术</t>
  </si>
  <si>
    <t>罗昊轩</t>
  </si>
  <si>
    <t>21级车辆工程</t>
  </si>
  <si>
    <t>郑佳欣</t>
  </si>
  <si>
    <t>21级新能源汽车</t>
  </si>
  <si>
    <t>冯冠绮</t>
  </si>
  <si>
    <t>2020物流工程</t>
  </si>
  <si>
    <t>2021会计学</t>
  </si>
  <si>
    <t>2021工商管理</t>
  </si>
  <si>
    <t>初创组</t>
  </si>
  <si>
    <t>“互联网+”文化创业服务</t>
  </si>
  <si>
    <t>纪书燕</t>
  </si>
  <si>
    <t>江秋仪</t>
  </si>
  <si>
    <t>吴健坤</t>
  </si>
  <si>
    <t>2021专升本</t>
  </si>
  <si>
    <t>杨家来</t>
  </si>
  <si>
    <t>2020级车辆工程2班</t>
  </si>
  <si>
    <t>甘欣然</t>
  </si>
  <si>
    <t>20级会计学3班</t>
  </si>
  <si>
    <t>彭睿</t>
  </si>
  <si>
    <t>2021级车辆工程3班</t>
  </si>
  <si>
    <t>“互联网+”文化
创业服务</t>
  </si>
  <si>
    <t>程清伟15914375183</t>
  </si>
  <si>
    <t>蔡旭煜</t>
  </si>
  <si>
    <t>21会计学</t>
  </si>
  <si>
    <t>叶文康</t>
  </si>
  <si>
    <t>20车辆工程</t>
  </si>
  <si>
    <t>吴华俊</t>
  </si>
  <si>
    <t>21市场营销</t>
  </si>
  <si>
    <t>黄麟淳</t>
  </si>
  <si>
    <t>22会计学</t>
  </si>
  <si>
    <t>李宝怡</t>
  </si>
  <si>
    <t>20会计学</t>
  </si>
  <si>
    <t>新工科</t>
  </si>
  <si>
    <t>史浩然</t>
  </si>
  <si>
    <t>大一新能源汽车工程</t>
  </si>
  <si>
    <t>胡石亮</t>
  </si>
  <si>
    <t>刘亮</t>
  </si>
  <si>
    <t>刘倩芸</t>
  </si>
  <si>
    <t>大一双语注会</t>
  </si>
  <si>
    <t>“互联网+”信息技术服务</t>
  </si>
  <si>
    <t>姚志浩
13560370611</t>
  </si>
  <si>
    <t xml:space="preserve">林煜东
</t>
  </si>
  <si>
    <t>胡洁怡</t>
  </si>
  <si>
    <t>大数据学院</t>
  </si>
  <si>
    <t>2021级数据科学与大数据技术专业</t>
  </si>
  <si>
    <t>刘浩裕</t>
  </si>
  <si>
    <t>21级计算机科学与技术专业</t>
  </si>
  <si>
    <t>余景</t>
  </si>
  <si>
    <t>黄思敏</t>
  </si>
  <si>
    <t>2021级软件工程专业</t>
  </si>
  <si>
    <t>林家华</t>
  </si>
  <si>
    <t>苏嘉浩</t>
  </si>
  <si>
    <t>2019级软件工程专业</t>
  </si>
  <si>
    <t>吴蝶</t>
  </si>
  <si>
    <t>2020级软件工程专业</t>
  </si>
  <si>
    <t>黄学钏</t>
  </si>
  <si>
    <t>卜梓良</t>
  </si>
  <si>
    <t>2019级计算机科学与技术专业</t>
  </si>
  <si>
    <t>李昆</t>
  </si>
  <si>
    <t>林圣峰 13570370199</t>
  </si>
  <si>
    <t>张曦文</t>
  </si>
  <si>
    <t>2022级 软件工程+投资学 双学位实验班</t>
  </si>
  <si>
    <t>李裕苹</t>
  </si>
  <si>
    <t>2022级 软件工程</t>
  </si>
  <si>
    <t>王丹婷</t>
  </si>
  <si>
    <t>2021级 视觉传达</t>
  </si>
  <si>
    <t>邓娣</t>
  </si>
  <si>
    <t>2021级 经济学</t>
  </si>
  <si>
    <t>陈烔娴</t>
  </si>
  <si>
    <t>2021级 会计学</t>
  </si>
  <si>
    <t>林逸如</t>
  </si>
  <si>
    <t>2022级 经济统计学</t>
  </si>
  <si>
    <t>“互联网+”社会服务</t>
  </si>
  <si>
    <t>蔡沂，13600059904</t>
  </si>
  <si>
    <t>刘飞燕，13570305380</t>
  </si>
  <si>
    <t>高睿</t>
  </si>
  <si>
    <t>21级软件工程</t>
  </si>
  <si>
    <t>苏文浩</t>
  </si>
  <si>
    <t>21级财务管理</t>
  </si>
  <si>
    <t>张妍欣</t>
  </si>
  <si>
    <t>21级会计学</t>
  </si>
  <si>
    <t>林晓楠</t>
  </si>
  <si>
    <t>蔡锦涌</t>
  </si>
  <si>
    <t>梁静雯</t>
  </si>
  <si>
    <t>姚思文</t>
  </si>
  <si>
    <t>纪钰玲</t>
  </si>
  <si>
    <t>彭韦丹</t>
  </si>
  <si>
    <t>李丹敏</t>
  </si>
  <si>
    <t>“互联网+”现代农业</t>
  </si>
  <si>
    <t>廖伯祥13076772772773</t>
  </si>
  <si>
    <t>黄海燕</t>
  </si>
  <si>
    <t>薛晓</t>
  </si>
  <si>
    <t>2022级大数据科学与大数据技术</t>
  </si>
  <si>
    <t>钟文峰</t>
  </si>
  <si>
    <t>吴宛阳</t>
  </si>
  <si>
    <t>黄金娜</t>
  </si>
  <si>
    <t>周志航</t>
  </si>
  <si>
    <t>陈淑华</t>
  </si>
  <si>
    <t>吴玉婷</t>
  </si>
  <si>
    <t>产业命题赛道</t>
  </si>
  <si>
    <t>黄海燕15918587273</t>
  </si>
  <si>
    <t>廖伯祥</t>
  </si>
  <si>
    <t>邓艳媚</t>
  </si>
  <si>
    <t>数据科学与大数据技术</t>
  </si>
  <si>
    <t>周鎏烨</t>
  </si>
  <si>
    <t>吴振宁</t>
  </si>
  <si>
    <t>陈鑫</t>
  </si>
  <si>
    <t>席前程</t>
  </si>
  <si>
    <t>肖美琪</t>
  </si>
  <si>
    <t>邓海燕</t>
  </si>
  <si>
    <t>市场营销</t>
  </si>
  <si>
    <t>林鹤梅</t>
  </si>
  <si>
    <t>会计学</t>
  </si>
  <si>
    <t>陈立兴</t>
  </si>
  <si>
    <t>郭建15920365567</t>
  </si>
  <si>
    <t>杨朋</t>
  </si>
  <si>
    <t>赵颖聪</t>
  </si>
  <si>
    <t>曾志豪</t>
  </si>
  <si>
    <t>2020级机械电子工程</t>
  </si>
  <si>
    <t>18148631898</t>
  </si>
  <si>
    <t>谢瑞伦</t>
  </si>
  <si>
    <t>2020级机械工程</t>
  </si>
  <si>
    <t>黄颖驹</t>
  </si>
  <si>
    <t>黄振文</t>
  </si>
  <si>
    <t>彭文龙</t>
  </si>
  <si>
    <t>王丫丫</t>
  </si>
  <si>
    <t>2022级智能制造工程</t>
  </si>
  <si>
    <t>17311062054</t>
  </si>
  <si>
    <t>罗子安</t>
  </si>
  <si>
    <t>15817142840</t>
  </si>
  <si>
    <t>谢灿博</t>
  </si>
  <si>
    <t>吴广营</t>
  </si>
  <si>
    <t>邹景豪</t>
  </si>
  <si>
    <t>15680713726</t>
  </si>
  <si>
    <t>黄熙航</t>
  </si>
  <si>
    <t>青年红色筑梦之旅赛道</t>
  </si>
  <si>
    <t>商业组</t>
  </si>
  <si>
    <t>阮安正
15820262100</t>
  </si>
  <si>
    <t>王开禹</t>
  </si>
  <si>
    <t>20级机器人工程</t>
  </si>
  <si>
    <t>13450352753</t>
  </si>
  <si>
    <t>董心怡</t>
  </si>
  <si>
    <t>20级经济学</t>
  </si>
  <si>
    <t>杨世粤</t>
  </si>
  <si>
    <t>21级电子信息工程</t>
  </si>
  <si>
    <t>李楚彬</t>
  </si>
  <si>
    <t>梁皓垚</t>
  </si>
  <si>
    <t>刘颖君13808898905</t>
  </si>
  <si>
    <t>钟泳轩</t>
  </si>
  <si>
    <t>机器人工程</t>
  </si>
  <si>
    <t>李嘉轩</t>
  </si>
  <si>
    <t>甘敏健</t>
  </si>
  <si>
    <t>张建强13828477203</t>
  </si>
  <si>
    <t>颜建15913122576</t>
  </si>
  <si>
    <t>郗思涵</t>
  </si>
  <si>
    <t>詹泽鑫</t>
  </si>
  <si>
    <t>吕培涛</t>
  </si>
  <si>
    <t>2021级机械工程</t>
  </si>
  <si>
    <t>蔡文鑫</t>
  </si>
  <si>
    <t>龙宇航</t>
  </si>
  <si>
    <t>严梦强</t>
  </si>
  <si>
    <t>康薇</t>
  </si>
  <si>
    <t>周恩好</t>
  </si>
  <si>
    <t>周启烽</t>
  </si>
  <si>
    <t>机械工程\机器人工程学院</t>
  </si>
  <si>
    <t>刘戬</t>
  </si>
  <si>
    <t>陆瑞祥</t>
  </si>
  <si>
    <t>2021自动化</t>
  </si>
  <si>
    <t>王一芙</t>
  </si>
  <si>
    <t>2022工业设计</t>
  </si>
  <si>
    <t>陈家林</t>
  </si>
  <si>
    <t>2021电子信息工程</t>
  </si>
  <si>
    <t>邝禹聪 13600017179</t>
  </si>
  <si>
    <t>刘炜发</t>
  </si>
  <si>
    <t>21级机器人工程专业</t>
  </si>
  <si>
    <t>关嘉乐</t>
  </si>
  <si>
    <t>21级经济统计学专业</t>
  </si>
  <si>
    <t>黄婉苑</t>
  </si>
  <si>
    <t>21级国际经济与贸易专业</t>
  </si>
  <si>
    <t>黄敏静</t>
  </si>
  <si>
    <t>邝锦怡</t>
  </si>
  <si>
    <t>21级市场营销专业</t>
  </si>
  <si>
    <t>陈伟华15920478774</t>
  </si>
  <si>
    <t>邹欣佑</t>
  </si>
  <si>
    <t>2021机器人工程6班</t>
  </si>
  <si>
    <t>陶明炜</t>
  </si>
  <si>
    <t>20机器人工程</t>
  </si>
  <si>
    <t>吕嘉赫</t>
  </si>
  <si>
    <t>22机器人工程</t>
  </si>
  <si>
    <t>张子杰</t>
  </si>
  <si>
    <t>周金城</t>
  </si>
  <si>
    <t>陈伟华 15920478774</t>
  </si>
  <si>
    <t>刘博 13672447159</t>
  </si>
  <si>
    <t>李杰</t>
  </si>
  <si>
    <t>2021级专升本机器人工程</t>
  </si>
  <si>
    <t>田一卓</t>
  </si>
  <si>
    <t>2021级机器人工程</t>
  </si>
  <si>
    <t>王浩</t>
  </si>
  <si>
    <t>江俊杰</t>
  </si>
  <si>
    <t>蔡仁源</t>
  </si>
  <si>
    <t>缪文南15918612680</t>
  </si>
  <si>
    <t>陈政甫</t>
  </si>
  <si>
    <t>容咏梅</t>
  </si>
  <si>
    <t>2021级国际经济与贸易</t>
  </si>
  <si>
    <t>林靖彬</t>
  </si>
  <si>
    <t>2021级市场营销</t>
  </si>
  <si>
    <t>赵欣岩</t>
  </si>
  <si>
    <t>2022级电子信息工程</t>
  </si>
  <si>
    <t>徐桂妍</t>
  </si>
  <si>
    <t>2021级会计学</t>
  </si>
  <si>
    <t>张凯</t>
  </si>
  <si>
    <t>新农科类</t>
  </si>
  <si>
    <t>闻乐恒</t>
  </si>
  <si>
    <t>21级市场营销</t>
  </si>
  <si>
    <t>李斯琦</t>
  </si>
  <si>
    <t>陈业</t>
  </si>
  <si>
    <t>20级人力资源管理</t>
  </si>
  <si>
    <t>何雨萱</t>
  </si>
  <si>
    <t>通信工程学院</t>
  </si>
  <si>
    <t>2021级通信工程</t>
  </si>
  <si>
    <t>黄莉</t>
  </si>
  <si>
    <t>2020级通信工程</t>
  </si>
  <si>
    <t>区颖心</t>
  </si>
  <si>
    <t>18475014045</t>
  </si>
  <si>
    <t>卢嘉鹏</t>
  </si>
  <si>
    <t>卓腾禧</t>
  </si>
  <si>
    <t>21经济学</t>
  </si>
  <si>
    <t>周佳颖</t>
  </si>
  <si>
    <t>王子林</t>
  </si>
  <si>
    <t>社会服务</t>
  </si>
  <si>
    <t>吴镇远</t>
  </si>
  <si>
    <t>黄子璇</t>
  </si>
  <si>
    <t>21级通信工程</t>
  </si>
  <si>
    <t>郑谜谜</t>
  </si>
  <si>
    <t>21级经济学</t>
  </si>
  <si>
    <t>王开来</t>
  </si>
  <si>
    <t>魏卫
13539868731</t>
  </si>
  <si>
    <t>无</t>
  </si>
  <si>
    <t>金鹏超</t>
  </si>
  <si>
    <t>21大数据
管理与应用</t>
  </si>
  <si>
    <t>梁锐敏</t>
  </si>
  <si>
    <t>何倩怡</t>
  </si>
  <si>
    <t>陈金涛</t>
  </si>
  <si>
    <t>廖柳萍</t>
  </si>
  <si>
    <t>叶培</t>
  </si>
  <si>
    <t>21会计</t>
  </si>
  <si>
    <t>邹陆霞</t>
  </si>
  <si>
    <t>刘志超
13798168608</t>
  </si>
  <si>
    <t>陈晓诗
13632392175</t>
  </si>
  <si>
    <t>陈伟华
15920478774</t>
  </si>
  <si>
    <t>黄奕祺</t>
  </si>
  <si>
    <t>2020级
工商管理</t>
  </si>
  <si>
    <t>2021级
机器人工程专业</t>
  </si>
  <si>
    <t>蓝妮</t>
  </si>
  <si>
    <t>2020级
电子商务</t>
  </si>
  <si>
    <t>朱凯华</t>
  </si>
  <si>
    <t>2020
级会计学</t>
  </si>
  <si>
    <t>李泳智</t>
  </si>
  <si>
    <t>2021级电气工程
及其自动化</t>
  </si>
  <si>
    <t>蓝森锋</t>
  </si>
  <si>
    <t>2022级
电子商务</t>
  </si>
  <si>
    <t>温雨珊</t>
  </si>
  <si>
    <t>2021级 
工商管理</t>
  </si>
  <si>
    <t>林春燕</t>
  </si>
  <si>
    <t>2021级国际
经济与贸易</t>
  </si>
  <si>
    <t>申双艳</t>
  </si>
  <si>
    <t>2021级
市场营销</t>
  </si>
  <si>
    <t>黄德鹏</t>
  </si>
  <si>
    <t>机器人
工程学院</t>
  </si>
  <si>
    <t>2021级
机器人工程</t>
  </si>
  <si>
    <t xml:space="preserve">李嘉雯13726818026    </t>
  </si>
  <si>
    <t>欧晓君</t>
  </si>
  <si>
    <t>张全胜</t>
  </si>
  <si>
    <t>黄培俊</t>
  </si>
  <si>
    <t>2022级经济学1班（专升本）</t>
  </si>
  <si>
    <t>万紫芮</t>
  </si>
  <si>
    <t>2020级金融工程</t>
  </si>
  <si>
    <t>杨燕芬</t>
  </si>
  <si>
    <t>2022级经济统计学</t>
  </si>
  <si>
    <t>钱蕴怡</t>
  </si>
  <si>
    <t>2022级税收学</t>
  </si>
  <si>
    <t>谭清凯</t>
  </si>
  <si>
    <t>新文科</t>
  </si>
  <si>
    <t>李嘉雯13726818026</t>
  </si>
  <si>
    <t>黄禹航</t>
  </si>
  <si>
    <t>2016级国际经济与贸易</t>
  </si>
  <si>
    <t>13538028294</t>
  </si>
  <si>
    <t>陈淑媛</t>
  </si>
  <si>
    <t>2022级经济（专升本）</t>
  </si>
  <si>
    <t>胡钦盛</t>
  </si>
  <si>
    <t>张澍</t>
  </si>
  <si>
    <t>郑逸帆</t>
  </si>
  <si>
    <t>孔楚倩</t>
  </si>
  <si>
    <t>李彬13983307856</t>
  </si>
  <si>
    <t>张荷芳</t>
  </si>
  <si>
    <t>钟二妹</t>
  </si>
  <si>
    <t>付瑶</t>
  </si>
  <si>
    <t>陈泓月</t>
  </si>
  <si>
    <t>2020级投资学</t>
  </si>
  <si>
    <t>李嘉颖</t>
  </si>
  <si>
    <t>郑兆庭</t>
  </si>
  <si>
    <t>2020级大数据科学与大数据技术</t>
  </si>
  <si>
    <t>朱栩乐</t>
  </si>
  <si>
    <t>2021级经济学</t>
  </si>
  <si>
    <t>张雅妮</t>
  </si>
  <si>
    <t>2020级市场营销</t>
  </si>
  <si>
    <t>林哲</t>
  </si>
  <si>
    <t>宗雅婷17876662125</t>
  </si>
  <si>
    <t>何山</t>
  </si>
  <si>
    <t>郑潮婉</t>
  </si>
  <si>
    <t>2020级税收学</t>
  </si>
  <si>
    <t>15016503848</t>
  </si>
  <si>
    <t>魏聪</t>
  </si>
  <si>
    <t>钟嘉慧</t>
  </si>
  <si>
    <t>张家稀</t>
  </si>
  <si>
    <t>胡芊慧</t>
  </si>
  <si>
    <t>钟二妹
15915810274</t>
  </si>
  <si>
    <t xml:space="preserve">毛锦淇
</t>
  </si>
  <si>
    <t xml:space="preserve">徐苗
</t>
  </si>
  <si>
    <t>江俊豪</t>
  </si>
  <si>
    <t>国际经济与贸易</t>
  </si>
  <si>
    <t>廖俊辉</t>
  </si>
  <si>
    <t>2022级经济学</t>
  </si>
  <si>
    <t>李素芬</t>
  </si>
  <si>
    <t>陈颖婷</t>
  </si>
  <si>
    <t>伍韵宁</t>
  </si>
  <si>
    <t>钟二妹 15915810274</t>
  </si>
  <si>
    <t>毛锦淇</t>
  </si>
  <si>
    <t>徐苗</t>
  </si>
  <si>
    <t>戴维峰</t>
  </si>
  <si>
    <t>15级金融工程</t>
  </si>
  <si>
    <t>2020级电子商务</t>
  </si>
  <si>
    <t>谭瑞庭 13570195168</t>
  </si>
  <si>
    <t>全春丽</t>
  </si>
  <si>
    <t>外国语学院</t>
  </si>
  <si>
    <t>21级英语专业</t>
  </si>
  <si>
    <t>秦玉婷</t>
  </si>
  <si>
    <t xml:space="preserve">陈梓康 </t>
  </si>
  <si>
    <t>计算机科学与技术 21计科</t>
  </si>
  <si>
    <t>徐莎</t>
  </si>
  <si>
    <t>人文学院</t>
  </si>
  <si>
    <t>欧柔希</t>
  </si>
  <si>
    <t>文法学院</t>
  </si>
  <si>
    <t>汉语言文学（师范）专业 21级中文（师）</t>
  </si>
  <si>
    <t>姚安祺</t>
  </si>
  <si>
    <t xml:space="preserve">政法学院 </t>
  </si>
  <si>
    <t>法学 21法学</t>
  </si>
  <si>
    <t>刘斯楷</t>
  </si>
  <si>
    <t>20级软件工程</t>
  </si>
  <si>
    <t>何苗</t>
  </si>
  <si>
    <t xml:space="preserve">外国语学院 </t>
  </si>
  <si>
    <t>21英语</t>
  </si>
  <si>
    <t>杨煜妍</t>
  </si>
  <si>
    <t xml:space="preserve">商务英语专业 </t>
  </si>
  <si>
    <t>22商务英语</t>
  </si>
  <si>
    <t xml:space="preserve">龚雄艳 </t>
  </si>
  <si>
    <t xml:space="preserve"> 21级英语专业</t>
  </si>
  <si>
    <t>杨李红</t>
  </si>
  <si>
    <t>22级英语</t>
  </si>
  <si>
    <t>罗甘13500226712</t>
  </si>
  <si>
    <t>谢梓洋</t>
  </si>
  <si>
    <t>21服装与服饰设计</t>
  </si>
  <si>
    <t>赖俊杰</t>
  </si>
  <si>
    <t>饶泓达</t>
  </si>
  <si>
    <t>22服装与服饰设计</t>
  </si>
  <si>
    <t>陈炯邑</t>
  </si>
  <si>
    <t>洪家欣</t>
  </si>
  <si>
    <t>曾嘉妮</t>
  </si>
  <si>
    <t>21人力资源管理</t>
  </si>
  <si>
    <t>陈泳彤</t>
  </si>
  <si>
    <t>20财务管理</t>
  </si>
  <si>
    <t>邓淋欣</t>
  </si>
  <si>
    <t>21财务管理</t>
  </si>
  <si>
    <t>王远兮</t>
  </si>
  <si>
    <t>21工商管理</t>
  </si>
  <si>
    <t>蔡佩娟13533185584</t>
  </si>
  <si>
    <t>李旭穗</t>
  </si>
  <si>
    <t>曾滢</t>
  </si>
  <si>
    <t>2022级视觉传达设计</t>
  </si>
  <si>
    <t xml:space="preserve">曾靖希  </t>
  </si>
  <si>
    <t>视觉传达专业</t>
  </si>
  <si>
    <t>李锦欣</t>
  </si>
  <si>
    <t>2020经济统计学专业</t>
  </si>
  <si>
    <t>吴伟良</t>
  </si>
  <si>
    <t>21级服装与服饰设计</t>
  </si>
  <si>
    <t>肖惠铭</t>
  </si>
  <si>
    <t>伍静怡</t>
  </si>
  <si>
    <t>人力资源管理专业</t>
  </si>
  <si>
    <t>冯钦彬</t>
  </si>
  <si>
    <t>21级国际经济与贸易（双语班）</t>
  </si>
  <si>
    <t xml:space="preserve">产业命题赛道 </t>
  </si>
  <si>
    <t>师生共创组</t>
  </si>
  <si>
    <t xml:space="preserve">郑渊虬
13632405501 </t>
  </si>
  <si>
    <t>苑苗苗
13570467099</t>
  </si>
  <si>
    <t>黄仕平
13610161576</t>
  </si>
  <si>
    <t>黄奕龙</t>
  </si>
  <si>
    <t>2021级土木工程</t>
  </si>
  <si>
    <t>李宇灏</t>
  </si>
  <si>
    <t>管理</t>
  </si>
  <si>
    <t>唐润威</t>
  </si>
  <si>
    <t>电信</t>
  </si>
  <si>
    <t>2020级底子信息工程</t>
  </si>
  <si>
    <t>康嘉丽</t>
  </si>
  <si>
    <t>郑桂荣</t>
  </si>
  <si>
    <t>土木</t>
  </si>
  <si>
    <t>2020级土木工程</t>
  </si>
  <si>
    <t>潘勇 18814183058</t>
  </si>
  <si>
    <t>2021级智能建造</t>
  </si>
  <si>
    <t>13435380299</t>
  </si>
  <si>
    <t>陈开赐</t>
  </si>
  <si>
    <t>于占群</t>
  </si>
  <si>
    <t>贾子聪</t>
  </si>
  <si>
    <t>李懂</t>
  </si>
  <si>
    <t>蔡金桓</t>
  </si>
  <si>
    <t>刘文俊15920117667</t>
  </si>
  <si>
    <t>黄昊龙</t>
  </si>
  <si>
    <t>2021土木</t>
  </si>
  <si>
    <t>陈翼驹</t>
  </si>
  <si>
    <t>2020土木</t>
  </si>
  <si>
    <t>杨婕灵</t>
  </si>
  <si>
    <t>福州工商学院</t>
  </si>
  <si>
    <t>2019视觉传达</t>
  </si>
  <si>
    <t>李牧13806408903</t>
  </si>
  <si>
    <t>曹明烨</t>
  </si>
  <si>
    <t>土木工程</t>
  </si>
  <si>
    <t>张剑锋</t>
  </si>
  <si>
    <t>刘琦</t>
  </si>
  <si>
    <t>谢华鑫</t>
  </si>
  <si>
    <t>2018级土木工程</t>
  </si>
  <si>
    <t>黄春龙13001228074</t>
  </si>
  <si>
    <t>王奕仁18810256615</t>
  </si>
  <si>
    <t>高于升</t>
  </si>
  <si>
    <t>21级土木工程</t>
  </si>
  <si>
    <t>谢泽同</t>
  </si>
  <si>
    <t>郭明辉</t>
  </si>
  <si>
    <t>20级市场营销</t>
  </si>
  <si>
    <t>付俊才</t>
  </si>
  <si>
    <t>郑加鑫</t>
  </si>
  <si>
    <t>郑炳阳</t>
  </si>
  <si>
    <t>江艳15622385798</t>
  </si>
  <si>
    <t xml:space="preserve">孙鹏 </t>
  </si>
  <si>
    <t>黄洁雯</t>
  </si>
  <si>
    <t>广州城市理工学院国际商学院</t>
  </si>
  <si>
    <t>20级会计学（双语注会）</t>
  </si>
  <si>
    <t>13922185924</t>
  </si>
  <si>
    <t>陈子薇</t>
  </si>
  <si>
    <t>张优圣</t>
  </si>
  <si>
    <t xml:space="preserve">珠海科技学院公共管理学院 </t>
  </si>
  <si>
    <t>21级行政管理</t>
  </si>
  <si>
    <t>郑锦绣</t>
  </si>
  <si>
    <t>20级行政管理</t>
  </si>
  <si>
    <t>辛晓琪</t>
  </si>
  <si>
    <t>珠海科技学院金融与贸易学院</t>
  </si>
  <si>
    <t>19级金融</t>
  </si>
  <si>
    <t>张钊泳</t>
  </si>
  <si>
    <t>蔡静洋</t>
  </si>
  <si>
    <t>王修圆</t>
  </si>
  <si>
    <t>黄柳英</t>
  </si>
  <si>
    <t>珠海科技学院药学与食品科学学院</t>
  </si>
  <si>
    <t>20级药物制剂</t>
  </si>
  <si>
    <t>李小敏</t>
  </si>
  <si>
    <t>白璐 18824167773</t>
  </si>
  <si>
    <t>陈奕谕</t>
  </si>
  <si>
    <t>2020级会计学（双语注会）专业</t>
  </si>
  <si>
    <t>18933779863</t>
  </si>
  <si>
    <t>郑童</t>
  </si>
  <si>
    <t>2020级会计学（ACCA）专业</t>
  </si>
  <si>
    <t>杨剑13570942016</t>
  </si>
  <si>
    <t>王志松</t>
  </si>
  <si>
    <t xml:space="preserve">王磊
</t>
  </si>
  <si>
    <t>李莉林</t>
  </si>
  <si>
    <t>机械工程/机器人工程学院</t>
  </si>
  <si>
    <t>2021级工业设计</t>
  </si>
  <si>
    <t>邓希瑶</t>
  </si>
  <si>
    <t>于钲航</t>
  </si>
  <si>
    <t xml:space="preserve"> 国际商学院</t>
  </si>
  <si>
    <t>投资专业</t>
  </si>
  <si>
    <t>曹子璐</t>
  </si>
  <si>
    <t>温嘉怡</t>
  </si>
  <si>
    <t>罗绍丰</t>
  </si>
  <si>
    <t>22国际经济与贸易</t>
  </si>
  <si>
    <t>谭秀薇</t>
  </si>
  <si>
    <t>高睿一</t>
  </si>
  <si>
    <t xml:space="preserve">魏佳珊 </t>
  </si>
  <si>
    <t xml:space="preserve">机械工程学院 </t>
  </si>
  <si>
    <t>22级工业设计</t>
  </si>
  <si>
    <t>19874457126</t>
  </si>
  <si>
    <t>冯家竣</t>
  </si>
  <si>
    <t>21级机械工程</t>
  </si>
  <si>
    <t>刘杨丰硕</t>
  </si>
  <si>
    <t>22级数据科学与大数据技术</t>
  </si>
  <si>
    <t>熊炜</t>
  </si>
  <si>
    <t>21级数据科学与大数据技术</t>
  </si>
  <si>
    <t>陈杰</t>
  </si>
  <si>
    <t>机械学院</t>
  </si>
  <si>
    <t>21级机械电子工程</t>
  </si>
  <si>
    <t>刘佳颖</t>
  </si>
  <si>
    <t>本科生创意组</t>
  </si>
  <si>
    <t>新工科类项目</t>
  </si>
  <si>
    <t>何桂馥15802049228</t>
  </si>
  <si>
    <t>唐晓鑫13929536084</t>
  </si>
  <si>
    <t>杨剑
13570942016</t>
  </si>
  <si>
    <t>姚雯哲</t>
  </si>
  <si>
    <t>2021级人力资源管理</t>
  </si>
  <si>
    <t>王雨林</t>
  </si>
  <si>
    <t>2021级市场营销专业</t>
  </si>
  <si>
    <t>张楚珊</t>
  </si>
  <si>
    <t>张宇轩</t>
  </si>
  <si>
    <t>肖海滨</t>
  </si>
  <si>
    <t>2020级机器人工程</t>
  </si>
  <si>
    <t>李文杰</t>
  </si>
  <si>
    <t>陈泓源</t>
  </si>
  <si>
    <t>2022级车辆工程</t>
  </si>
  <si>
    <t>李文中1986858701</t>
  </si>
  <si>
    <t>陈桥芳</t>
  </si>
  <si>
    <t>程斯婷</t>
  </si>
  <si>
    <t>电气工程及其自动化</t>
  </si>
  <si>
    <t>吴亦欣</t>
  </si>
  <si>
    <t xml:space="preserve">管理学院 </t>
  </si>
  <si>
    <t>2020级
会计学</t>
  </si>
  <si>
    <t>苏婉盈</t>
  </si>
  <si>
    <t>外国语</t>
  </si>
  <si>
    <t>2020级
商务英语</t>
  </si>
  <si>
    <t>机械工程</t>
  </si>
  <si>
    <t>2021级
工业设计</t>
  </si>
  <si>
    <t>李国财</t>
  </si>
  <si>
    <t>2022级
智能制造</t>
  </si>
  <si>
    <t>宁卫坤</t>
  </si>
  <si>
    <t>电气工程</t>
  </si>
  <si>
    <t>2021级
新能源</t>
  </si>
  <si>
    <t>陈思绮</t>
  </si>
  <si>
    <t>2021级
工商管理</t>
  </si>
  <si>
    <t>李军霞13798185940</t>
  </si>
  <si>
    <t>李文中</t>
  </si>
  <si>
    <t>工商管理</t>
  </si>
  <si>
    <t>2021级
财务管理</t>
  </si>
  <si>
    <t>张婉瑜</t>
  </si>
  <si>
    <t>2021级
经济统计</t>
  </si>
  <si>
    <t>梁淑童</t>
  </si>
  <si>
    <t>2021级
人力资源</t>
  </si>
  <si>
    <t>新医科</t>
  </si>
  <si>
    <t>罗亚迪</t>
  </si>
  <si>
    <t>新能源科学与工程</t>
  </si>
  <si>
    <t>郑华圻</t>
  </si>
  <si>
    <t>2021级
会计学</t>
  </si>
  <si>
    <t>电气工程学</t>
  </si>
  <si>
    <t>汽车工
程学院</t>
  </si>
  <si>
    <t>2021级
智能制造</t>
  </si>
  <si>
    <r>
      <rPr>
        <sz val="10"/>
        <color theme="1"/>
        <rFont val="宋体"/>
        <charset val="134"/>
      </rPr>
      <t>赵鹏1</t>
    </r>
    <r>
      <rPr>
        <sz val="10"/>
        <color theme="1"/>
        <rFont val="宋体"/>
        <charset val="134"/>
      </rPr>
      <t>5625176375</t>
    </r>
  </si>
  <si>
    <t>吕好</t>
  </si>
  <si>
    <t>建筑学院</t>
  </si>
  <si>
    <t>20级建筑设计</t>
  </si>
  <si>
    <t>田睿明</t>
  </si>
  <si>
    <t>黄展能</t>
  </si>
  <si>
    <t>20级建筑四班</t>
  </si>
  <si>
    <t>刘佳琼15360481381</t>
  </si>
  <si>
    <t>朵朵15989183513</t>
  </si>
  <si>
    <t>袁乐童</t>
  </si>
  <si>
    <t>20级会计学</t>
  </si>
  <si>
    <t>钟志凌</t>
  </si>
  <si>
    <t>赵琼珊</t>
  </si>
  <si>
    <t>20级商务英语</t>
  </si>
  <si>
    <t>陆建峰</t>
  </si>
  <si>
    <t>19级建筑设计</t>
  </si>
  <si>
    <t>林涛1343022839</t>
  </si>
  <si>
    <t>韩凤琴
13318819858</t>
  </si>
  <si>
    <t>胡立轩</t>
  </si>
  <si>
    <t>2021级新能源科学与工程</t>
  </si>
  <si>
    <t>张杰</t>
  </si>
  <si>
    <t>2020级新能源科学与工程</t>
  </si>
  <si>
    <t>卢良萌</t>
  </si>
  <si>
    <t>吕悦恺</t>
  </si>
  <si>
    <t>2022级新能源科学与工程</t>
  </si>
  <si>
    <t>杨启何</t>
  </si>
  <si>
    <t>罗中黔</t>
  </si>
  <si>
    <t>2022级电气工程及其自动化</t>
  </si>
  <si>
    <t>赵金希</t>
  </si>
  <si>
    <t>刘彬博15992498883</t>
  </si>
  <si>
    <t>刘校明15983406762</t>
  </si>
  <si>
    <t>张育宾18620810986</t>
  </si>
  <si>
    <t>刘思怡</t>
  </si>
  <si>
    <t>2021级电子商务</t>
  </si>
  <si>
    <t>高健欣</t>
  </si>
  <si>
    <r>
      <rPr>
        <sz val="10"/>
        <color theme="1"/>
        <rFont val="宋体"/>
        <charset val="134"/>
      </rPr>
      <t>2</t>
    </r>
    <r>
      <rPr>
        <sz val="10"/>
        <color theme="1"/>
        <rFont val="宋体"/>
        <charset val="134"/>
      </rPr>
      <t>021电气工程及其自动化</t>
    </r>
  </si>
  <si>
    <t>朱泳宣</t>
  </si>
  <si>
    <t>2022电气工程及其自动化</t>
  </si>
  <si>
    <t>吴本浩</t>
  </si>
  <si>
    <r>
      <rPr>
        <sz val="10"/>
        <color theme="1"/>
        <rFont val="宋体"/>
        <charset val="134"/>
      </rPr>
      <t>2</t>
    </r>
    <r>
      <rPr>
        <sz val="10"/>
        <color theme="1"/>
        <rFont val="宋体"/>
        <charset val="134"/>
      </rPr>
      <t>020级电气工程及其自动化</t>
    </r>
  </si>
  <si>
    <t>黄泓锴</t>
  </si>
  <si>
    <t>蔡胜鹏</t>
  </si>
  <si>
    <t>闫梦园</t>
  </si>
  <si>
    <r>
      <rPr>
        <sz val="10"/>
        <color theme="1"/>
        <rFont val="宋体"/>
        <charset val="134"/>
      </rPr>
      <t>2</t>
    </r>
    <r>
      <rPr>
        <sz val="10"/>
        <color theme="1"/>
        <rFont val="宋体"/>
        <charset val="134"/>
      </rPr>
      <t>022级电气工程及其自动化</t>
    </r>
  </si>
  <si>
    <t>谢蕾蕾</t>
  </si>
  <si>
    <r>
      <rPr>
        <sz val="10"/>
        <color theme="1"/>
        <rFont val="宋体"/>
        <charset val="134"/>
      </rPr>
      <t>2</t>
    </r>
    <r>
      <rPr>
        <sz val="10"/>
        <color theme="1"/>
        <rFont val="宋体"/>
        <charset val="134"/>
      </rPr>
      <t>020级会计学</t>
    </r>
  </si>
  <si>
    <t>张丰威</t>
  </si>
  <si>
    <r>
      <rPr>
        <sz val="10"/>
        <color theme="1"/>
        <rFont val="宋体"/>
        <charset val="134"/>
      </rPr>
      <t>2021级</t>
    </r>
    <r>
      <rPr>
        <sz val="10"/>
        <color theme="1"/>
        <rFont val="宋体"/>
        <charset val="134"/>
      </rPr>
      <t>计算机科学与技术</t>
    </r>
  </si>
  <si>
    <t>张郡
020-36903300</t>
  </si>
  <si>
    <t>王丽晓
15800021187</t>
  </si>
  <si>
    <t>李嘉琪
18475034106</t>
  </si>
  <si>
    <t>夏雨珊</t>
  </si>
  <si>
    <t>21级电气工程及其自动化</t>
  </si>
  <si>
    <t>林国武</t>
  </si>
  <si>
    <t>22级电气工程及其自动化</t>
  </si>
  <si>
    <t>林惠德</t>
  </si>
  <si>
    <t>林嘉裕</t>
  </si>
  <si>
    <t>聂杰荣</t>
  </si>
  <si>
    <t>张琪</t>
  </si>
  <si>
    <t>尚硕</t>
  </si>
  <si>
    <t>钱梅君</t>
  </si>
  <si>
    <t>张紫凡</t>
  </si>
  <si>
    <t>电力学院</t>
  </si>
  <si>
    <t>20级电子信息</t>
  </si>
  <si>
    <t>陈志峰
13922593697</t>
  </si>
  <si>
    <t>王玕
13424067214</t>
  </si>
  <si>
    <t>李彤</t>
  </si>
  <si>
    <t>15942609496</t>
  </si>
  <si>
    <t>苏文洁</t>
  </si>
  <si>
    <t>2020级工商管理</t>
  </si>
  <si>
    <t>陈小梅</t>
  </si>
  <si>
    <t>陈孝均</t>
  </si>
  <si>
    <t>2020级数据科学与大数据技术</t>
  </si>
  <si>
    <t>郭婉丹</t>
  </si>
  <si>
    <t>潘芷薇</t>
  </si>
  <si>
    <t xml:space="preserve"> 观景元</t>
  </si>
  <si>
    <t>曾杰周</t>
  </si>
  <si>
    <t>郝艳超</t>
  </si>
  <si>
    <t>2021级交通工程</t>
  </si>
  <si>
    <t>唐蓓</t>
  </si>
  <si>
    <t xml:space="preserve"> 电气工程学院</t>
  </si>
  <si>
    <t>左佳威</t>
  </si>
  <si>
    <t>王泓瑜</t>
  </si>
  <si>
    <t>谭浩洋</t>
  </si>
  <si>
    <t>马文瑞</t>
  </si>
  <si>
    <t>22级新能源科学与工程</t>
  </si>
  <si>
    <t>罗黄燊</t>
  </si>
  <si>
    <t>鹏恒杰</t>
  </si>
  <si>
    <t>张亚琪</t>
  </si>
  <si>
    <t>曾金山</t>
  </si>
  <si>
    <t>严森阳</t>
  </si>
  <si>
    <t>彭梓豪</t>
  </si>
  <si>
    <t>电子信息学院</t>
  </si>
  <si>
    <t>20级电子信息工程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</si>
</sst>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3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4"/>
      <color theme="1"/>
      <name val="宋体"/>
      <charset val="134"/>
    </font>
    <font>
      <b/>
      <sz val="16"/>
      <color theme="1"/>
      <name val="宋体"/>
      <charset val="134"/>
    </font>
    <font>
      <b/>
      <sz val="11"/>
      <color theme="1"/>
      <name val="仿宋"/>
      <charset val="134"/>
    </font>
    <font>
      <sz val="10"/>
      <color theme="1"/>
      <name val="仿宋"/>
      <charset val="134"/>
    </font>
    <font>
      <sz val="10"/>
      <name val="仿宋"/>
      <charset val="134"/>
    </font>
    <font>
      <sz val="10"/>
      <color rgb="FFFF0000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5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9" borderId="10" applyNumberFormat="0" applyFont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5" fillId="13" borderId="13" applyNumberFormat="0" applyAlignment="0" applyProtection="0">
      <alignment vertical="center"/>
    </xf>
    <xf numFmtId="0" fontId="26" fillId="13" borderId="9" applyNumberFormat="0" applyAlignment="0" applyProtection="0">
      <alignment vertical="center"/>
    </xf>
    <xf numFmtId="0" fontId="27" fillId="14" borderId="14" applyNumberForma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0" fillId="0" borderId="0"/>
  </cellStyleXfs>
  <cellXfs count="4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49" fontId="3" fillId="2" borderId="5" xfId="0" applyNumberFormat="1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49" fontId="3" fillId="3" borderId="5" xfId="0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49" fontId="2" fillId="3" borderId="5" xfId="0" applyNumberFormat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176" fontId="2" fillId="0" borderId="5" xfId="0" applyNumberFormat="1" applyFont="1" applyBorder="1" applyAlignment="1">
      <alignment horizontal="center" vertical="center" wrapText="1"/>
    </xf>
    <xf numFmtId="0" fontId="0" fillId="0" borderId="5" xfId="0" applyBorder="1"/>
    <xf numFmtId="0" fontId="0" fillId="3" borderId="5" xfId="0" applyFill="1" applyBorder="1"/>
    <xf numFmtId="0" fontId="0" fillId="0" borderId="5" xfId="0" applyBorder="1" applyAlignment="1">
      <alignment wrapText="1"/>
    </xf>
    <xf numFmtId="0" fontId="5" fillId="0" borderId="0" xfId="0" applyFont="1"/>
    <xf numFmtId="0" fontId="0" fillId="0" borderId="0" xfId="0" applyAlignment="1">
      <alignment vertical="center" wrapText="1"/>
    </xf>
    <xf numFmtId="0" fontId="6" fillId="0" borderId="0" xfId="0" applyFont="1"/>
    <xf numFmtId="0" fontId="0" fillId="0" borderId="0" xfId="0" applyAlignment="1">
      <alignment horizontal="center"/>
    </xf>
    <xf numFmtId="0" fontId="5" fillId="0" borderId="0" xfId="0" applyFont="1" applyAlignment="1">
      <alignment horizontal="left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49" fontId="9" fillId="0" borderId="5" xfId="0" applyNumberFormat="1" applyFont="1" applyBorder="1" applyAlignment="1">
      <alignment horizontal="center" vertical="center" wrapText="1"/>
    </xf>
    <xf numFmtId="49" fontId="10" fillId="0" borderId="5" xfId="0" applyNumberFormat="1" applyFont="1" applyBorder="1" applyAlignment="1">
      <alignment horizontal="center" vertical="center" wrapText="1"/>
    </xf>
    <xf numFmtId="0" fontId="10" fillId="0" borderId="5" xfId="0" applyNumberFormat="1" applyFont="1" applyBorder="1" applyAlignment="1">
      <alignment horizontal="center" vertical="center" wrapText="1"/>
    </xf>
    <xf numFmtId="0" fontId="10" fillId="0" borderId="5" xfId="0" applyNumberFormat="1" applyFont="1" applyFill="1" applyBorder="1" applyAlignment="1">
      <alignment horizontal="center" vertical="center" wrapText="1"/>
    </xf>
    <xf numFmtId="49" fontId="10" fillId="0" borderId="5" xfId="49" applyNumberFormat="1" applyFont="1" applyBorder="1" applyAlignment="1">
      <alignment horizontal="center" vertical="center" wrapText="1"/>
    </xf>
    <xf numFmtId="49" fontId="11" fillId="0" borderId="5" xfId="0" applyNumberFormat="1" applyFont="1" applyBorder="1" applyAlignment="1">
      <alignment horizontal="center" vertical="center" wrapText="1"/>
    </xf>
    <xf numFmtId="0" fontId="11" fillId="0" borderId="5" xfId="0" applyNumberFormat="1" applyFont="1" applyBorder="1" applyAlignment="1">
      <alignment horizontal="center" vertical="center" wrapText="1"/>
    </xf>
    <xf numFmtId="0" fontId="11" fillId="0" borderId="5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49" fontId="9" fillId="0" borderId="7" xfId="0" applyNumberFormat="1" applyFont="1" applyBorder="1" applyAlignment="1">
      <alignment horizontal="center" vertical="center" wrapText="1"/>
    </xf>
    <xf numFmtId="0" fontId="12" fillId="0" borderId="5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5" fillId="0" borderId="0" xfId="0" applyFont="1" applyAlignment="1">
      <alignment wrapText="1"/>
    </xf>
    <xf numFmtId="0" fontId="7" fillId="0" borderId="8" xfId="0" applyFont="1" applyBorder="1" applyAlignment="1">
      <alignment horizontal="center" vertical="center"/>
    </xf>
    <xf numFmtId="0" fontId="4" fillId="2" borderId="5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6"/>
  <sheetViews>
    <sheetView tabSelected="1" workbookViewId="0">
      <selection activeCell="M10" sqref="M10"/>
    </sheetView>
  </sheetViews>
  <sheetFormatPr defaultColWidth="9" defaultRowHeight="13.5"/>
  <cols>
    <col min="1" max="1" width="4.625" style="31" customWidth="1"/>
    <col min="2" max="2" width="12.625" style="31" customWidth="1"/>
    <col min="3" max="3" width="45.625" style="31" customWidth="1"/>
    <col min="4" max="4" width="12.625" style="31" customWidth="1"/>
    <col min="5" max="6" width="10.625" style="31" customWidth="1"/>
    <col min="7" max="7" width="18.625" style="31" customWidth="1"/>
    <col min="8" max="8" width="14.625" style="31" customWidth="1"/>
    <col min="9" max="9" width="10.625" customWidth="1"/>
    <col min="10" max="10" width="3.54166666666667" hidden="1" customWidth="1"/>
  </cols>
  <sheetData>
    <row r="1" spans="1:3">
      <c r="A1" s="32" t="s">
        <v>0</v>
      </c>
      <c r="B1" s="32"/>
      <c r="C1" s="32"/>
    </row>
    <row r="2" ht="27" customHeight="1" spans="1:9">
      <c r="A2" s="48" t="s">
        <v>1</v>
      </c>
      <c r="B2" s="48"/>
      <c r="C2" s="48"/>
      <c r="D2" s="48"/>
      <c r="E2" s="48"/>
      <c r="F2" s="48"/>
      <c r="G2" s="48"/>
      <c r="H2" s="48"/>
      <c r="I2" s="48"/>
    </row>
    <row r="3" ht="22" customHeight="1" spans="1:9">
      <c r="A3" s="35" t="s">
        <v>2</v>
      </c>
      <c r="B3" s="35" t="s">
        <v>3</v>
      </c>
      <c r="C3" s="35" t="s">
        <v>4</v>
      </c>
      <c r="D3" s="35" t="s">
        <v>5</v>
      </c>
      <c r="E3" s="35" t="s">
        <v>6</v>
      </c>
      <c r="F3" s="35" t="s">
        <v>7</v>
      </c>
      <c r="G3" s="35"/>
      <c r="H3" s="35"/>
      <c r="I3" s="43" t="s">
        <v>8</v>
      </c>
    </row>
    <row r="4" ht="30" customHeight="1" spans="1:9">
      <c r="A4" s="35"/>
      <c r="B4" s="35"/>
      <c r="C4" s="35"/>
      <c r="D4" s="35"/>
      <c r="E4" s="35"/>
      <c r="F4" s="35" t="s">
        <v>9</v>
      </c>
      <c r="G4" s="35" t="s">
        <v>10</v>
      </c>
      <c r="H4" s="35" t="s">
        <v>11</v>
      </c>
      <c r="I4" s="44"/>
    </row>
    <row r="5" ht="50" customHeight="1" spans="1:10">
      <c r="A5" s="36" t="s">
        <v>12</v>
      </c>
      <c r="B5" s="36" t="s">
        <v>13</v>
      </c>
      <c r="C5" s="37" t="s">
        <v>14</v>
      </c>
      <c r="D5" s="37" t="str">
        <f>VLOOKUP($C5,Sheet1!$B$2:$AV$60,2,FALSE)</f>
        <v>高教主赛道</v>
      </c>
      <c r="E5" s="37" t="str">
        <f>VLOOKUP($C5,Sheet1!$B$2:$AV$60,3,FALSE)</f>
        <v>创意组</v>
      </c>
      <c r="F5" s="37" t="str">
        <f>VLOOKUP($C5,Sheet1!$B$2:$AV$60,8,FALSE)</f>
        <v>葛同庆</v>
      </c>
      <c r="G5" s="37" t="str">
        <f>VLOOKUP($C5,Sheet1!$B$2:$AV$60,9,FALSE)</f>
        <v>汽车与交通工程学院
</v>
      </c>
      <c r="H5" s="37" t="str">
        <f>VLOOKUP($C5,Sheet1!$B$2:$AV$60,10,FALSE)</f>
        <v>2021级
车辆工程</v>
      </c>
      <c r="I5" s="37" t="str">
        <f t="shared" ref="I5:I8" si="0">LEFT(J5,3)</f>
        <v>江秋仪</v>
      </c>
      <c r="J5" s="37" t="str">
        <f>VLOOKUP($C5,Sheet1!$B$2:$AV$60,5,FALSE)</f>
        <v>江秋仪 
13631378367</v>
      </c>
    </row>
    <row r="6" ht="50" customHeight="1" spans="1:10">
      <c r="A6" s="36" t="s">
        <v>15</v>
      </c>
      <c r="B6" s="36" t="s">
        <v>13</v>
      </c>
      <c r="C6" s="37" t="s">
        <v>16</v>
      </c>
      <c r="D6" s="37" t="str">
        <f>VLOOKUP(C6,Sheet1!$B$2:$AV$60,2,FALSE)</f>
        <v>高教主赛道</v>
      </c>
      <c r="E6" s="37" t="str">
        <f>VLOOKUP($C6,Sheet1!$B$2:$AV$60,3,FALSE)</f>
        <v>创意组</v>
      </c>
      <c r="F6" s="37" t="str">
        <f>VLOOKUP($C6,Sheet1!$B$2:$AV$60,8,FALSE)</f>
        <v>陈智豪</v>
      </c>
      <c r="G6" s="37" t="str">
        <f>VLOOKUP($C6,Sheet1!$B$2:$AV$60,9,FALSE)</f>
        <v>汽车与交通工程学院</v>
      </c>
      <c r="H6" s="37" t="str">
        <f>VLOOKUP($C6,Sheet1!$B$2:$AV$60,10,FALSE)</f>
        <v>2021级车辆工程专业</v>
      </c>
      <c r="I6" s="37" t="str">
        <f t="shared" si="0"/>
        <v>江秋仪</v>
      </c>
      <c r="J6" s="37" t="str">
        <f>VLOOKUP($C6,Sheet1!$B$2:$AV$60,5,FALSE)</f>
        <v>江秋仪 
13631378367</v>
      </c>
    </row>
    <row r="7" s="46" customFormat="1" ht="50" customHeight="1" spans="1:10">
      <c r="A7" s="36" t="s">
        <v>17</v>
      </c>
      <c r="B7" s="36" t="s">
        <v>13</v>
      </c>
      <c r="C7" s="37" t="s">
        <v>18</v>
      </c>
      <c r="D7" s="37" t="str">
        <f>VLOOKUP(C7,Sheet1!$B$2:$AV$60,2,FALSE)</f>
        <v>高教主赛道</v>
      </c>
      <c r="E7" s="37" t="str">
        <f>VLOOKUP($C7,Sheet1!$B$2:$AV$60,3,FALSE)</f>
        <v>创意组</v>
      </c>
      <c r="F7" s="37" t="str">
        <f>VLOOKUP($C7,Sheet1!$B$2:$AV$60,8,FALSE)</f>
        <v>付羿</v>
      </c>
      <c r="G7" s="37" t="str">
        <f>VLOOKUP($C7,Sheet1!$B$2:$AV$60,9,FALSE)</f>
        <v>汽车与交通工程学院</v>
      </c>
      <c r="H7" s="37" t="str">
        <f>VLOOKUP($C7,Sheet1!$B$2:$AV$60,10,FALSE)</f>
        <v>20级车辆工程</v>
      </c>
      <c r="I7" s="37" t="str">
        <f t="shared" si="0"/>
        <v>江秋仪</v>
      </c>
      <c r="J7" s="37" t="str">
        <f>VLOOKUP($C7,Sheet1!$B$2:$AV$60,5,FALSE)</f>
        <v>江秋仪
13631378067</v>
      </c>
    </row>
    <row r="8" customFormat="1" ht="50" customHeight="1" spans="1:10">
      <c r="A8" s="36" t="s">
        <v>19</v>
      </c>
      <c r="B8" s="36" t="s">
        <v>20</v>
      </c>
      <c r="C8" s="39" t="s">
        <v>21</v>
      </c>
      <c r="D8" s="37" t="s">
        <v>22</v>
      </c>
      <c r="E8" s="37" t="s">
        <v>23</v>
      </c>
      <c r="F8" s="37" t="str">
        <f>VLOOKUP($C8,Sheet1!$B$2:$AV$60,8,FALSE)</f>
        <v>刘炜发</v>
      </c>
      <c r="G8" s="37" t="str">
        <f>VLOOKUP($C8,Sheet1!$B$2:$AV$60,9,FALSE)</f>
        <v>机器人工程学院</v>
      </c>
      <c r="H8" s="37" t="str">
        <f>VLOOKUP($C8,Sheet1!$B$2:$AV$60,10,FALSE)</f>
        <v>21级机器人工程专业</v>
      </c>
      <c r="I8" s="37" t="str">
        <f t="shared" si="0"/>
        <v>邝禹聪</v>
      </c>
      <c r="J8" s="37" t="str">
        <f>VLOOKUP($C8,Sheet1!$B$2:$AV$60,5,FALSE)</f>
        <v>邝禹聪 13600017179</v>
      </c>
    </row>
    <row r="9" ht="50" customHeight="1" spans="1:10">
      <c r="A9" s="36" t="s">
        <v>24</v>
      </c>
      <c r="B9" s="36" t="s">
        <v>13</v>
      </c>
      <c r="C9" s="37" t="s">
        <v>25</v>
      </c>
      <c r="D9" s="37" t="str">
        <f>VLOOKUP(C9,Sheet1!$B$2:$AV$60,2,FALSE)</f>
        <v>高教主赛道</v>
      </c>
      <c r="E9" s="37" t="str">
        <f>VLOOKUP($C9,Sheet1!$B$2:$AV$60,3,FALSE)</f>
        <v>创意组</v>
      </c>
      <c r="F9" s="37" t="str">
        <f>VLOOKUP($C9,Sheet1!$B$2:$AV$60,8,FALSE)</f>
        <v>蔡旭煜</v>
      </c>
      <c r="G9" s="37" t="str">
        <f>VLOOKUP($C9,Sheet1!$B$2:$AV$60,9,FALSE)</f>
        <v>管理学院</v>
      </c>
      <c r="H9" s="37" t="str">
        <f>VLOOKUP($C9,Sheet1!$B$2:$AV$60,10,FALSE)</f>
        <v>21会计学</v>
      </c>
      <c r="I9" s="37" t="str">
        <f t="shared" ref="I9:I14" si="1">LEFT(J9,3)</f>
        <v>程清伟</v>
      </c>
      <c r="J9" s="37" t="str">
        <f>VLOOKUP($C9,Sheet1!$B$2:$AV$60,5,FALSE)</f>
        <v>程清伟15914375183</v>
      </c>
    </row>
    <row r="10" ht="50" customHeight="1" spans="1:10">
      <c r="A10" s="36" t="s">
        <v>26</v>
      </c>
      <c r="B10" s="36" t="s">
        <v>13</v>
      </c>
      <c r="C10" s="37" t="s">
        <v>27</v>
      </c>
      <c r="D10" s="37" t="str">
        <f>VLOOKUP(C10,Sheet1!$B$2:$AV$60,2,FALSE)</f>
        <v>高教主赛道</v>
      </c>
      <c r="E10" s="37" t="str">
        <f>VLOOKUP($C10,Sheet1!$B$2:$AV$60,3,FALSE)</f>
        <v>创意组</v>
      </c>
      <c r="F10" s="37" t="str">
        <f>VLOOKUP($C10,Sheet1!$B$2:$AV$60,8,FALSE)</f>
        <v>史浩然</v>
      </c>
      <c r="G10" s="37" t="str">
        <f>VLOOKUP($C10,Sheet1!$B$2:$AV$60,9,FALSE)</f>
        <v>汽车与交通工程学院</v>
      </c>
      <c r="H10" s="37" t="str">
        <f>VLOOKUP($C10,Sheet1!$B$2:$AV$60,10,FALSE)</f>
        <v>大一新能源汽车工程</v>
      </c>
      <c r="I10" s="37" t="str">
        <f t="shared" si="1"/>
        <v>程清伟</v>
      </c>
      <c r="J10" s="37" t="str">
        <f>VLOOKUP($C10,Sheet1!$B$2:$AV$60,5,FALSE)</f>
        <v>程清伟15914375183</v>
      </c>
    </row>
    <row r="11" s="47" customFormat="1" ht="50" customHeight="1" spans="1:10">
      <c r="A11" s="36" t="s">
        <v>28</v>
      </c>
      <c r="B11" s="36" t="s">
        <v>29</v>
      </c>
      <c r="C11" s="37" t="s">
        <v>30</v>
      </c>
      <c r="D11" s="37" t="str">
        <f>VLOOKUP(C11,Sheet1!$B$2:$AV$60,2,FALSE)</f>
        <v>高教主赛道</v>
      </c>
      <c r="E11" s="37" t="str">
        <f>VLOOKUP($C11,Sheet1!$B$2:$AV$60,3,FALSE)</f>
        <v>创意组</v>
      </c>
      <c r="F11" s="37" t="str">
        <f>VLOOKUP($C11,Sheet1!$B$2:$AV$60,8,FALSE)</f>
        <v>胡洁怡</v>
      </c>
      <c r="G11" s="37" t="str">
        <f>VLOOKUP($C11,Sheet1!$B$2:$AV$60,9,FALSE)</f>
        <v>大数据学院</v>
      </c>
      <c r="H11" s="37" t="str">
        <f>VLOOKUP($C11,Sheet1!$B$2:$AV$60,10,FALSE)</f>
        <v>2021级数据科学与大数据技术专业</v>
      </c>
      <c r="I11" s="37" t="str">
        <f t="shared" si="1"/>
        <v>姚志浩</v>
      </c>
      <c r="J11" s="37" t="str">
        <f>VLOOKUP($C11,Sheet1!$B$2:$AV$60,5,FALSE)</f>
        <v>姚志浩
13560370611</v>
      </c>
    </row>
    <row r="12" s="28" customFormat="1" ht="50" customHeight="1" spans="1:10">
      <c r="A12" s="36" t="s">
        <v>31</v>
      </c>
      <c r="B12" s="36" t="s">
        <v>29</v>
      </c>
      <c r="C12" s="37" t="s">
        <v>32</v>
      </c>
      <c r="D12" s="37" t="str">
        <f>VLOOKUP(C12,Sheet1!$B$2:$AV$60,2,FALSE)</f>
        <v>高教主赛道</v>
      </c>
      <c r="E12" s="37" t="str">
        <f>VLOOKUP($C12,Sheet1!$B$2:$AV$60,3,FALSE)</f>
        <v>创意组</v>
      </c>
      <c r="F12" s="37" t="str">
        <f>VLOOKUP($C12,Sheet1!$B$2:$AV$60,8,FALSE)</f>
        <v>张曦文</v>
      </c>
      <c r="G12" s="37" t="str">
        <f>VLOOKUP($C12,Sheet1!$B$2:$AV$60,9,FALSE)</f>
        <v>计算机工程学院</v>
      </c>
      <c r="H12" s="37" t="str">
        <f>VLOOKUP($C12,Sheet1!$B$2:$AV$60,10,FALSE)</f>
        <v>2022级 软件工程+投资学 双学位实验班</v>
      </c>
      <c r="I12" s="37" t="str">
        <f t="shared" si="1"/>
        <v>林圣峰</v>
      </c>
      <c r="J12" s="37" t="str">
        <f>VLOOKUP($C12,Sheet1!$B$2:$AV$60,5,FALSE)</f>
        <v>林圣峰 13570370199</v>
      </c>
    </row>
    <row r="13" customFormat="1" ht="50" customHeight="1" spans="1:10">
      <c r="A13" s="36" t="s">
        <v>33</v>
      </c>
      <c r="B13" s="36" t="s">
        <v>20</v>
      </c>
      <c r="C13" s="37" t="s">
        <v>34</v>
      </c>
      <c r="D13" s="37" t="str">
        <f>VLOOKUP(C13,Sheet1!$B$2:$AV$60,2,FALSE)</f>
        <v>高教主赛道</v>
      </c>
      <c r="E13" s="37" t="s">
        <v>23</v>
      </c>
      <c r="F13" s="37" t="str">
        <f>VLOOKUP($C13,Sheet1!$B$2:$AV$60,8,FALSE)</f>
        <v>李杰</v>
      </c>
      <c r="G13" s="37" t="str">
        <f>VLOOKUP($C13,Sheet1!$B$2:$AV$60,9,FALSE)</f>
        <v>机器人工程学院</v>
      </c>
      <c r="H13" s="37" t="str">
        <f>VLOOKUP($C13,Sheet1!$B$2:$AV$60,10,FALSE)</f>
        <v>2021级专升本机器人工程</v>
      </c>
      <c r="I13" s="37" t="str">
        <f t="shared" si="1"/>
        <v>陈伟华</v>
      </c>
      <c r="J13" s="37" t="str">
        <f>VLOOKUP($C13,Sheet1!$B$2:$AV$60,5,FALSE)</f>
        <v>陈伟华 15920478774</v>
      </c>
    </row>
    <row r="14" s="28" customFormat="1" ht="50" customHeight="1" spans="1:10">
      <c r="A14" s="36" t="s">
        <v>35</v>
      </c>
      <c r="B14" s="36" t="s">
        <v>29</v>
      </c>
      <c r="C14" s="37" t="s">
        <v>36</v>
      </c>
      <c r="D14" s="37" t="str">
        <f>VLOOKUP(C14,Sheet1!$B$2:$AV$60,2,FALSE)</f>
        <v>高教主赛道</v>
      </c>
      <c r="E14" s="37" t="str">
        <f>VLOOKUP($C14,Sheet1!$B$2:$AV$60,3,FALSE)</f>
        <v>创意组</v>
      </c>
      <c r="F14" s="37" t="str">
        <f>VLOOKUP($C14,Sheet1!$B$2:$AV$60,8,FALSE)</f>
        <v>薛晓</v>
      </c>
      <c r="G14" s="37" t="str">
        <f>VLOOKUP($C14,Sheet1!$B$2:$AV$60,9,FALSE)</f>
        <v>大数据学院</v>
      </c>
      <c r="H14" s="37" t="str">
        <f>VLOOKUP($C14,Sheet1!$B$2:$AV$60,10,FALSE)</f>
        <v>2022级大数据科学与大数据技术</v>
      </c>
      <c r="I14" s="37" t="str">
        <f t="shared" si="1"/>
        <v>廖伯祥</v>
      </c>
      <c r="J14" s="37" t="str">
        <f>VLOOKUP($C14,Sheet1!$B$2:$AV$60,5,FALSE)</f>
        <v>廖伯祥13076772772773</v>
      </c>
    </row>
    <row r="15" ht="50" customHeight="1" spans="1:10">
      <c r="A15" s="36" t="s">
        <v>37</v>
      </c>
      <c r="B15" s="36" t="s">
        <v>20</v>
      </c>
      <c r="C15" s="37" t="s">
        <v>38</v>
      </c>
      <c r="D15" s="37" t="str">
        <f>VLOOKUP(C15,Sheet1!$B$2:$AV$60,2,FALSE)</f>
        <v>高教主赛道</v>
      </c>
      <c r="E15" s="37" t="str">
        <f>VLOOKUP($C15,Sheet1!$B$2:$AV$60,3,FALSE)</f>
        <v>创意组</v>
      </c>
      <c r="F15" s="37" t="str">
        <f>VLOOKUP($C15,Sheet1!$B$2:$AV$60,8,FALSE)</f>
        <v>曾志豪</v>
      </c>
      <c r="G15" s="37" t="str">
        <f>VLOOKUP($C15,Sheet1!$B$2:$AV$60,9,FALSE)</f>
        <v>机械工程学院</v>
      </c>
      <c r="H15" s="37" t="str">
        <f>VLOOKUP($C15,Sheet1!$B$2:$AV$60,10,FALSE)</f>
        <v>2020级机械电子工程</v>
      </c>
      <c r="I15" s="37" t="str">
        <f>LEFT(J15,2)</f>
        <v>郭建</v>
      </c>
      <c r="J15" s="37" t="str">
        <f>VLOOKUP($C15,Sheet1!$B$2:$AV$60,5,FALSE)</f>
        <v>郭建15920365567</v>
      </c>
    </row>
    <row r="16" ht="50" customHeight="1" spans="1:10">
      <c r="A16" s="36" t="s">
        <v>39</v>
      </c>
      <c r="B16" s="36" t="s">
        <v>20</v>
      </c>
      <c r="C16" s="37" t="s">
        <v>40</v>
      </c>
      <c r="D16" s="37" t="str">
        <f>VLOOKUP(C16,Sheet1!$B$2:$AV$60,2,FALSE)</f>
        <v>高教主赛道</v>
      </c>
      <c r="E16" s="37" t="str">
        <f>VLOOKUP($C16,Sheet1!$B$2:$AV$60,3,FALSE)</f>
        <v>创意组</v>
      </c>
      <c r="F16" s="37" t="str">
        <f>VLOOKUP($C16,Sheet1!$B$2:$AV$60,8,FALSE)</f>
        <v>王丫丫</v>
      </c>
      <c r="G16" s="37" t="str">
        <f>VLOOKUP($C16,Sheet1!$B$2:$AV$60,9,FALSE)</f>
        <v>机械工程学院</v>
      </c>
      <c r="H16" s="37" t="str">
        <f>VLOOKUP($C16,Sheet1!$B$2:$AV$60,10,FALSE)</f>
        <v>2022级智能制造工程</v>
      </c>
      <c r="I16" s="37" t="str">
        <f t="shared" ref="I16:I18" si="2">LEFT(J16,2)</f>
        <v>郭建</v>
      </c>
      <c r="J16" s="37" t="str">
        <f>VLOOKUP($C16,Sheet1!$B$2:$AV$60,5,FALSE)</f>
        <v>郭建15920365567</v>
      </c>
    </row>
    <row r="17" ht="50" customHeight="1" spans="1:10">
      <c r="A17" s="36" t="s">
        <v>41</v>
      </c>
      <c r="B17" s="36" t="s">
        <v>20</v>
      </c>
      <c r="C17" s="37" t="s">
        <v>42</v>
      </c>
      <c r="D17" s="37" t="str">
        <f>VLOOKUP(C17,Sheet1!$B$2:$AV$60,2,FALSE)</f>
        <v>高教主赛道</v>
      </c>
      <c r="E17" s="37" t="str">
        <f>VLOOKUP($C17,Sheet1!$B$2:$AV$60,3,FALSE)</f>
        <v>创意组</v>
      </c>
      <c r="F17" s="37" t="str">
        <f>VLOOKUP($C17,Sheet1!$B$2:$AV$60,8,FALSE)</f>
        <v>罗子安</v>
      </c>
      <c r="G17" s="37" t="str">
        <f>VLOOKUP($C17,Sheet1!$B$2:$AV$60,9,FALSE)</f>
        <v>机械工程学院</v>
      </c>
      <c r="H17" s="37" t="str">
        <f>VLOOKUP($C17,Sheet1!$B$2:$AV$60,10,FALSE)</f>
        <v>2022级智能制造工程</v>
      </c>
      <c r="I17" s="37" t="str">
        <f t="shared" si="2"/>
        <v>郭建</v>
      </c>
      <c r="J17" s="37" t="str">
        <f>VLOOKUP($C17,Sheet1!$B$2:$AV$60,5,FALSE)</f>
        <v>郭建15920365567</v>
      </c>
    </row>
    <row r="18" ht="50" customHeight="1" spans="1:10">
      <c r="A18" s="36" t="s">
        <v>43</v>
      </c>
      <c r="B18" s="36" t="s">
        <v>20</v>
      </c>
      <c r="C18" s="37" t="s">
        <v>44</v>
      </c>
      <c r="D18" s="37" t="str">
        <f>VLOOKUP(C18,Sheet1!$B$2:$AV$60,2,FALSE)</f>
        <v>高教主赛道</v>
      </c>
      <c r="E18" s="37" t="str">
        <f>VLOOKUP($C18,Sheet1!$B$2:$AV$60,3,FALSE)</f>
        <v>创意组</v>
      </c>
      <c r="F18" s="37" t="str">
        <f>VLOOKUP($C18,Sheet1!$B$2:$AV$60,8,FALSE)</f>
        <v>吴广营</v>
      </c>
      <c r="G18" s="37" t="str">
        <f>VLOOKUP($C18,Sheet1!$B$2:$AV$60,9,FALSE)</f>
        <v>机械工程学院</v>
      </c>
      <c r="H18" s="37" t="str">
        <f>VLOOKUP($C18,Sheet1!$B$2:$AV$60,10,FALSE)</f>
        <v>2022级智能制造工程</v>
      </c>
      <c r="I18" s="37" t="str">
        <f t="shared" si="2"/>
        <v>郭建</v>
      </c>
      <c r="J18" s="37" t="str">
        <f>VLOOKUP($C18,Sheet1!$B$2:$AV$60,5,FALSE)</f>
        <v>郭建15920365567</v>
      </c>
    </row>
    <row r="19" ht="50" customHeight="1" spans="1:10">
      <c r="A19" s="36" t="s">
        <v>45</v>
      </c>
      <c r="B19" s="36" t="s">
        <v>20</v>
      </c>
      <c r="C19" s="37" t="s">
        <v>46</v>
      </c>
      <c r="D19" s="37" t="str">
        <f>VLOOKUP(C19,Sheet1!$B$2:$AV$60,2,FALSE)</f>
        <v>高教主赛道</v>
      </c>
      <c r="E19" s="37" t="str">
        <f>VLOOKUP($C19,Sheet1!$B$2:$AV$60,3,FALSE)</f>
        <v>创意组</v>
      </c>
      <c r="F19" s="37" t="str">
        <f>VLOOKUP($C19,Sheet1!$B$2:$AV$60,8,FALSE)</f>
        <v>钟泳轩</v>
      </c>
      <c r="G19" s="37" t="str">
        <f>VLOOKUP($C19,Sheet1!$B$2:$AV$60,9,FALSE)</f>
        <v>机器人工程学院</v>
      </c>
      <c r="H19" s="37" t="str">
        <f>VLOOKUP($C19,Sheet1!$B$2:$AV$60,10,FALSE)</f>
        <v>机器人工程</v>
      </c>
      <c r="I19" s="37" t="str">
        <f t="shared" ref="I19:I24" si="3">LEFT(J19,3)</f>
        <v>刘颖君</v>
      </c>
      <c r="J19" s="37" t="str">
        <f>VLOOKUP($C19,Sheet1!$B$2:$AV$60,5,FALSE)</f>
        <v>刘颖君13808898905</v>
      </c>
    </row>
    <row r="20" ht="50" customHeight="1" spans="1:10">
      <c r="A20" s="36" t="s">
        <v>47</v>
      </c>
      <c r="B20" s="36" t="s">
        <v>20</v>
      </c>
      <c r="C20" s="37" t="s">
        <v>48</v>
      </c>
      <c r="D20" s="37" t="str">
        <f>VLOOKUP(C20,Sheet1!$B$2:$AV$60,2,FALSE)</f>
        <v>高教主赛道</v>
      </c>
      <c r="E20" s="37" t="str">
        <f>VLOOKUP($C20,Sheet1!$B$2:$AV$60,3,FALSE)</f>
        <v>创意组</v>
      </c>
      <c r="F20" s="37" t="str">
        <f>VLOOKUP($C20,Sheet1!$B$2:$AV$60,8,FALSE)</f>
        <v>郗思涵</v>
      </c>
      <c r="G20" s="37" t="str">
        <f>VLOOKUP($C20,Sheet1!$B$2:$AV$60,9,FALSE)</f>
        <v>机械工程学院</v>
      </c>
      <c r="H20" s="37" t="str">
        <f>VLOOKUP($C20,Sheet1!$B$2:$AV$60,10,FALSE)</f>
        <v>2020级机械工程</v>
      </c>
      <c r="I20" s="37" t="str">
        <f t="shared" si="3"/>
        <v>张建强</v>
      </c>
      <c r="J20" s="37" t="str">
        <f>VLOOKUP($C20,Sheet1!$B$2:$AV$60,5,FALSE)</f>
        <v>张建强13828477203</v>
      </c>
    </row>
    <row r="21" ht="50" customHeight="1" spans="1:10">
      <c r="A21" s="36" t="s">
        <v>49</v>
      </c>
      <c r="B21" s="36" t="s">
        <v>20</v>
      </c>
      <c r="C21" s="37" t="s">
        <v>50</v>
      </c>
      <c r="D21" s="37" t="str">
        <f>VLOOKUP(C21,Sheet1!$B$2:$AV$60,2,FALSE)</f>
        <v>高教主赛道</v>
      </c>
      <c r="E21" s="37" t="str">
        <f>VLOOKUP($C21,Sheet1!$B$2:$AV$60,3,FALSE)</f>
        <v>创意组</v>
      </c>
      <c r="F21" s="37" t="str">
        <f>VLOOKUP($C21,Sheet1!$B$2:$AV$60,8,FALSE)</f>
        <v>郗思涵</v>
      </c>
      <c r="G21" s="37" t="str">
        <f>VLOOKUP($C21,Sheet1!$B$2:$AV$60,9,FALSE)</f>
        <v>机械工程学院</v>
      </c>
      <c r="H21" s="37" t="str">
        <f>VLOOKUP($C21,Sheet1!$B$2:$AV$60,10,FALSE)</f>
        <v>2020级机械工程</v>
      </c>
      <c r="I21" s="37" t="str">
        <f t="shared" si="3"/>
        <v>张建强</v>
      </c>
      <c r="J21" s="37" t="str">
        <f>VLOOKUP($C21,Sheet1!$B$2:$AV$60,5,FALSE)</f>
        <v>张建强13828477203</v>
      </c>
    </row>
    <row r="22" ht="50" customHeight="1" spans="1:10">
      <c r="A22" s="36" t="s">
        <v>51</v>
      </c>
      <c r="B22" s="36" t="s">
        <v>20</v>
      </c>
      <c r="C22" s="37" t="s">
        <v>52</v>
      </c>
      <c r="D22" s="37" t="str">
        <f>VLOOKUP(C22,Sheet1!$B$2:$AV$60,2,FALSE)</f>
        <v>高教主赛道</v>
      </c>
      <c r="E22" s="37" t="str">
        <f>VLOOKUP($C22,Sheet1!$B$2:$AV$60,3,FALSE)</f>
        <v>创意组</v>
      </c>
      <c r="F22" s="37" t="str">
        <f>VLOOKUP($C22,Sheet1!$B$2:$AV$60,8,FALSE)</f>
        <v>郗思涵</v>
      </c>
      <c r="G22" s="37" t="str">
        <f>VLOOKUP($C22,Sheet1!$B$2:$AV$60,9,FALSE)</f>
        <v>机械工程学院</v>
      </c>
      <c r="H22" s="37" t="str">
        <f>VLOOKUP($C22,Sheet1!$B$2:$AV$60,10,FALSE)</f>
        <v>2020级机械工程</v>
      </c>
      <c r="I22" s="37" t="str">
        <f t="shared" si="3"/>
        <v>张建强</v>
      </c>
      <c r="J22" s="37" t="str">
        <f>VLOOKUP($C22,Sheet1!$B$2:$AV$60,5,FALSE)</f>
        <v>张建强13828477203</v>
      </c>
    </row>
    <row r="23" ht="50" customHeight="1" spans="1:10">
      <c r="A23" s="36" t="s">
        <v>53</v>
      </c>
      <c r="B23" s="36" t="s">
        <v>20</v>
      </c>
      <c r="C23" s="37" t="s">
        <v>54</v>
      </c>
      <c r="D23" s="37" t="str">
        <f>VLOOKUP(C23,Sheet1!$B$2:$AV$60,2,FALSE)</f>
        <v>高教主赛道</v>
      </c>
      <c r="E23" s="37" t="str">
        <f>VLOOKUP($C23,Sheet1!$B$2:$AV$60,3,FALSE)</f>
        <v>创意组</v>
      </c>
      <c r="F23" s="37" t="str">
        <f>VLOOKUP($C23,Sheet1!$B$2:$AV$60,8,FALSE)</f>
        <v>周启烽</v>
      </c>
      <c r="G23" s="37" t="str">
        <f>VLOOKUP($C23,Sheet1!$B$2:$AV$60,9,FALSE)</f>
        <v>机械工程\机器人工程学院</v>
      </c>
      <c r="H23" s="37" t="str">
        <f>VLOOKUP($C23,Sheet1!$B$2:$AV$60,10,FALSE)</f>
        <v>2020级机械工程</v>
      </c>
      <c r="I23" s="37" t="str">
        <f t="shared" si="3"/>
        <v>张建强</v>
      </c>
      <c r="J23" s="37" t="str">
        <f>VLOOKUP($C23,Sheet1!$B$2:$AV$60,5,FALSE)</f>
        <v>张建强13828477203</v>
      </c>
    </row>
    <row r="24" ht="50" customHeight="1" spans="1:10">
      <c r="A24" s="36" t="s">
        <v>55</v>
      </c>
      <c r="B24" s="36" t="s">
        <v>20</v>
      </c>
      <c r="C24" s="37" t="s">
        <v>56</v>
      </c>
      <c r="D24" s="37" t="str">
        <f>VLOOKUP(C24,Sheet1!$B$2:$AV$60,2,FALSE)</f>
        <v>高教主赛道</v>
      </c>
      <c r="E24" s="37" t="s">
        <v>23</v>
      </c>
      <c r="F24" s="37" t="str">
        <f>VLOOKUP($C24,Sheet1!$B$2:$AV$60,8,FALSE)</f>
        <v>邹欣佑</v>
      </c>
      <c r="G24" s="37" t="str">
        <f>VLOOKUP($C24,Sheet1!$B$2:$AV$60,9,FALSE)</f>
        <v>机器人工程学院</v>
      </c>
      <c r="H24" s="37" t="str">
        <f>VLOOKUP($C24,Sheet1!$B$2:$AV$60,10,FALSE)</f>
        <v>2021机器人工程6班</v>
      </c>
      <c r="I24" s="37" t="str">
        <f t="shared" si="3"/>
        <v>陈伟华</v>
      </c>
      <c r="J24" s="37" t="str">
        <f>VLOOKUP($C24,Sheet1!$B$2:$AV$60,5,FALSE)</f>
        <v>陈伟华15920478774</v>
      </c>
    </row>
    <row r="25" customFormat="1"/>
    <row r="26" customFormat="1"/>
  </sheetData>
  <mergeCells count="9">
    <mergeCell ref="A1:C1"/>
    <mergeCell ref="A2:I2"/>
    <mergeCell ref="F3:H3"/>
    <mergeCell ref="A3:A4"/>
    <mergeCell ref="B3:B4"/>
    <mergeCell ref="C3:C4"/>
    <mergeCell ref="D3:D4"/>
    <mergeCell ref="E3:E4"/>
    <mergeCell ref="I3:I4"/>
  </mergeCells>
  <printOptions horizontalCentered="1"/>
  <pageMargins left="0.196527777777778" right="0.196527777777778" top="0.393055555555556" bottom="0.393055555555556" header="0.314583333333333" footer="0.314583333333333"/>
  <pageSetup paperSize="9" orientation="landscape" horizontalDpi="600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"/>
  <sheetViews>
    <sheetView topLeftCell="A14" workbookViewId="0">
      <selection activeCell="N16" sqref="N16"/>
    </sheetView>
  </sheetViews>
  <sheetFormatPr defaultColWidth="9" defaultRowHeight="13.5"/>
  <cols>
    <col min="1" max="1" width="4.625" style="31" customWidth="1"/>
    <col min="2" max="2" width="12.625" style="31" customWidth="1"/>
    <col min="3" max="3" width="45.625" style="31" customWidth="1"/>
    <col min="4" max="4" width="14.625" style="31" customWidth="1"/>
    <col min="5" max="6" width="10.625" style="31" customWidth="1"/>
    <col min="7" max="7" width="18.625" customWidth="1"/>
    <col min="8" max="8" width="14.625" customWidth="1"/>
    <col min="9" max="9" width="10.625" customWidth="1"/>
    <col min="10" max="10" width="9" hidden="1" customWidth="1"/>
  </cols>
  <sheetData>
    <row r="1" spans="1:3">
      <c r="A1" s="32" t="s">
        <v>0</v>
      </c>
      <c r="B1" s="32"/>
      <c r="C1" s="32"/>
    </row>
    <row r="2" ht="27" customHeight="1" spans="1:9">
      <c r="A2" s="33" t="s">
        <v>57</v>
      </c>
      <c r="B2" s="33"/>
      <c r="C2" s="33"/>
      <c r="D2" s="33"/>
      <c r="E2" s="33"/>
      <c r="F2" s="33"/>
      <c r="G2" s="33"/>
      <c r="H2" s="33"/>
      <c r="I2" s="33"/>
    </row>
    <row r="3" ht="22" customHeight="1" spans="1:9">
      <c r="A3" s="35" t="s">
        <v>2</v>
      </c>
      <c r="B3" s="35" t="s">
        <v>3</v>
      </c>
      <c r="C3" s="35" t="s">
        <v>4</v>
      </c>
      <c r="D3" s="35" t="s">
        <v>5</v>
      </c>
      <c r="E3" s="35" t="s">
        <v>58</v>
      </c>
      <c r="F3" s="35" t="s">
        <v>7</v>
      </c>
      <c r="G3" s="35"/>
      <c r="H3" s="35"/>
      <c r="I3" s="43" t="s">
        <v>8</v>
      </c>
    </row>
    <row r="4" ht="30" customHeight="1" spans="1:9">
      <c r="A4" s="35"/>
      <c r="B4" s="35"/>
      <c r="C4" s="35"/>
      <c r="D4" s="35"/>
      <c r="E4" s="35"/>
      <c r="F4" s="35" t="s">
        <v>9</v>
      </c>
      <c r="G4" s="35" t="s">
        <v>10</v>
      </c>
      <c r="H4" s="35" t="s">
        <v>11</v>
      </c>
      <c r="I4" s="44"/>
    </row>
    <row r="5" ht="50" customHeight="1" spans="1:10">
      <c r="A5" s="36" t="s">
        <v>12</v>
      </c>
      <c r="B5" s="36" t="s">
        <v>59</v>
      </c>
      <c r="C5" s="36" t="s">
        <v>60</v>
      </c>
      <c r="D5" s="37" t="str">
        <f>VLOOKUP($C5,Sheet1!$B$2:$AV$60,2,FALSE)</f>
        <v>高教主赛道</v>
      </c>
      <c r="E5" s="37" t="str">
        <f>VLOOKUP($C5,Sheet1!$B$2:$AV$60,3,FALSE)</f>
        <v>创意组</v>
      </c>
      <c r="F5" s="37" t="str">
        <f>VLOOKUP($C5,Sheet1!$B$2:$AV$60,8,FALSE)</f>
        <v>闻乐恒</v>
      </c>
      <c r="G5" s="37" t="str">
        <f>VLOOKUP($C5,Sheet1!$B$2:$AV$60,9,FALSE)</f>
        <v>管理学院</v>
      </c>
      <c r="H5" s="37" t="str">
        <f>VLOOKUP($C5,Sheet1!$B$2:$AV$60,10,FALSE)</f>
        <v>21级市场营销</v>
      </c>
      <c r="I5" s="37" t="str">
        <f>LEFT(J5,3)</f>
        <v>缪文南</v>
      </c>
      <c r="J5" s="37" t="str">
        <f>VLOOKUP($C5,Sheet1!$B$2:$AV$60,5,FALSE)</f>
        <v>缪文南15918612680</v>
      </c>
    </row>
    <row r="6" ht="50" customHeight="1" spans="1:10">
      <c r="A6" s="36" t="s">
        <v>15</v>
      </c>
      <c r="B6" s="36" t="s">
        <v>59</v>
      </c>
      <c r="C6" s="36" t="s">
        <v>61</v>
      </c>
      <c r="D6" s="37" t="str">
        <f>VLOOKUP($C6,Sheet1!$B$2:$AV$60,2,FALSE)</f>
        <v>高教主赛道</v>
      </c>
      <c r="E6" s="37" t="str">
        <f>VLOOKUP($C6,Sheet1!$B$2:$AV$60,3,FALSE)</f>
        <v>创意组</v>
      </c>
      <c r="F6" s="37" t="str">
        <f>VLOOKUP($C6,Sheet1!$B$2:$AV$60,8,FALSE)</f>
        <v>区颖心</v>
      </c>
      <c r="G6" s="37" t="str">
        <f>VLOOKUP($C6,Sheet1!$B$2:$AV$60,9,FALSE)</f>
        <v>管理学院</v>
      </c>
      <c r="H6" s="37" t="str">
        <f>VLOOKUP($C6,Sheet1!$B$2:$AV$60,10,FALSE)</f>
        <v>21级市场营销</v>
      </c>
      <c r="I6" s="37" t="str">
        <f>LEFT(J6,3)</f>
        <v>缪文南</v>
      </c>
      <c r="J6" s="37" t="str">
        <f>VLOOKUP($C6,Sheet1!$B$2:$AV$60,5,FALSE)</f>
        <v>缪文南15918612680</v>
      </c>
    </row>
    <row r="7" ht="50" customHeight="1" spans="1:10">
      <c r="A7" s="36" t="s">
        <v>17</v>
      </c>
      <c r="B7" s="36" t="s">
        <v>59</v>
      </c>
      <c r="C7" s="36" t="s">
        <v>62</v>
      </c>
      <c r="D7" s="37" t="str">
        <f>VLOOKUP($C7,Sheet1!$B$2:$AV$60,2,FALSE)</f>
        <v>高教主赛道</v>
      </c>
      <c r="E7" s="37" t="str">
        <f>VLOOKUP($C7,Sheet1!$B$2:$AV$60,3,FALSE)</f>
        <v>创意组</v>
      </c>
      <c r="F7" s="37" t="str">
        <f>VLOOKUP($C7,Sheet1!$B$2:$AV$60,8,FALSE)</f>
        <v>吴镇远</v>
      </c>
      <c r="G7" s="37" t="str">
        <f>VLOOKUP($C7,Sheet1!$B$2:$AV$60,9,FALSE)</f>
        <v>管理学院</v>
      </c>
      <c r="H7" s="37" t="str">
        <f>VLOOKUP($C7,Sheet1!$B$2:$AV$60,10,FALSE)</f>
        <v>21级市场营销</v>
      </c>
      <c r="I7" s="37" t="str">
        <f t="shared" ref="I7:I12" si="0">LEFT(J7,3)</f>
        <v>缪文南</v>
      </c>
      <c r="J7" s="37" t="str">
        <f>VLOOKUP($C7,Sheet1!$B$2:$AV$60,5,FALSE)</f>
        <v>缪文南15918612680</v>
      </c>
    </row>
    <row r="8" ht="50" customHeight="1" spans="1:10">
      <c r="A8" s="36" t="s">
        <v>19</v>
      </c>
      <c r="B8" s="36" t="s">
        <v>63</v>
      </c>
      <c r="C8" s="36" t="s">
        <v>64</v>
      </c>
      <c r="D8" s="37" t="str">
        <f>VLOOKUP($C8,Sheet1!$B$2:$AV$60,2,FALSE)</f>
        <v>高教主赛道</v>
      </c>
      <c r="E8" s="37" t="str">
        <f>VLOOKUP($C8,Sheet1!$B$2:$AV$60,3,FALSE)</f>
        <v>创意组</v>
      </c>
      <c r="F8" s="37" t="str">
        <f>VLOOKUP($C8,Sheet1!$B$2:$AV$60,8,FALSE)</f>
        <v>黄奕祺</v>
      </c>
      <c r="G8" s="37" t="str">
        <f>VLOOKUP($C8,Sheet1!$B$2:$AV$60,9,FALSE)</f>
        <v>管理学院</v>
      </c>
      <c r="H8" s="37" t="str">
        <f>VLOOKUP($C8,Sheet1!$B$2:$AV$60,10,FALSE)</f>
        <v>2020级
工商管理</v>
      </c>
      <c r="I8" s="37" t="str">
        <f t="shared" si="0"/>
        <v>刘志超</v>
      </c>
      <c r="J8" s="37" t="str">
        <f>VLOOKUP($C8,Sheet1!$B$2:$AV$60,5,FALSE)</f>
        <v>刘志超
13798168608</v>
      </c>
    </row>
    <row r="9" ht="50" customHeight="1" spans="1:10">
      <c r="A9" s="36" t="s">
        <v>24</v>
      </c>
      <c r="B9" s="36" t="s">
        <v>65</v>
      </c>
      <c r="C9" s="36" t="s">
        <v>66</v>
      </c>
      <c r="D9" s="37" t="str">
        <f>VLOOKUP($C9,Sheet1!$B$2:$AV$60,2,FALSE)</f>
        <v>高教主赛道</v>
      </c>
      <c r="E9" s="37" t="str">
        <f>VLOOKUP($C9,Sheet1!$B$2:$AV$60,3,FALSE)</f>
        <v>创意组</v>
      </c>
      <c r="F9" s="37" t="str">
        <f>VLOOKUP($C9,Sheet1!$B$2:$AV$60,8,FALSE)</f>
        <v>黄培俊</v>
      </c>
      <c r="G9" s="37" t="str">
        <f>VLOOKUP($C9,Sheet1!$B$2:$AV$60,9,FALSE)</f>
        <v>经济学院</v>
      </c>
      <c r="H9" s="37" t="str">
        <f>VLOOKUP($C9,Sheet1!$B$2:$AV$60,10,FALSE)</f>
        <v>2022级经济学1班（专升本）</v>
      </c>
      <c r="I9" s="37" t="str">
        <f t="shared" si="0"/>
        <v>李嘉雯</v>
      </c>
      <c r="J9" s="37" t="str">
        <f>VLOOKUP($C9,Sheet1!$B$2:$AV$60,5,FALSE)</f>
        <v>李嘉雯13726818026    </v>
      </c>
    </row>
    <row r="10" ht="50" customHeight="1" spans="1:10">
      <c r="A10" s="36" t="s">
        <v>26</v>
      </c>
      <c r="B10" s="36" t="s">
        <v>65</v>
      </c>
      <c r="C10" s="36" t="s">
        <v>67</v>
      </c>
      <c r="D10" s="37" t="str">
        <f>VLOOKUP($C10,Sheet1!$B$2:$AV$60,2,FALSE)</f>
        <v>高教主赛道</v>
      </c>
      <c r="E10" s="37" t="str">
        <f>VLOOKUP($C10,Sheet1!$B$2:$AV$60,3,FALSE)</f>
        <v>创意组</v>
      </c>
      <c r="F10" s="37" t="str">
        <f>VLOOKUP($C10,Sheet1!$B$2:$AV$60,8,FALSE)</f>
        <v>郑潮婉</v>
      </c>
      <c r="G10" s="37" t="str">
        <f>VLOOKUP($C10,Sheet1!$B$2:$AV$60,9,FALSE)</f>
        <v>经济学院</v>
      </c>
      <c r="H10" s="37" t="str">
        <f>VLOOKUP($C10,Sheet1!$B$2:$AV$60,10,FALSE)</f>
        <v>2020级税收学</v>
      </c>
      <c r="I10" s="37" t="str">
        <f t="shared" si="0"/>
        <v>宗雅婷</v>
      </c>
      <c r="J10" s="37" t="str">
        <f>VLOOKUP($C10,Sheet1!$B$2:$AV$60,5,FALSE)</f>
        <v>宗雅婷17876662125</v>
      </c>
    </row>
    <row r="11" ht="50" customHeight="1" spans="1:10">
      <c r="A11" s="36" t="s">
        <v>28</v>
      </c>
      <c r="B11" s="37" t="str">
        <f>VLOOKUP($C11,Sheet1!$B$2:$AV$60,9,FALSE)</f>
        <v>外国语学院</v>
      </c>
      <c r="C11" s="36" t="s">
        <v>68</v>
      </c>
      <c r="D11" s="37" t="str">
        <f>VLOOKUP($C11,Sheet1!$B$2:$AV$60,2,FALSE)</f>
        <v>高教主赛道</v>
      </c>
      <c r="E11" s="37" t="str">
        <f>VLOOKUP($C11,Sheet1!$B$2:$AV$60,3,FALSE)</f>
        <v>创意组</v>
      </c>
      <c r="F11" s="37" t="str">
        <f>VLOOKUP($C11,Sheet1!$B$2:$AV$60,8,FALSE)</f>
        <v>全春丽</v>
      </c>
      <c r="G11" s="37" t="str">
        <f>VLOOKUP($C11,Sheet1!$B$2:$AV$60,9,FALSE)</f>
        <v>外国语学院</v>
      </c>
      <c r="H11" s="37" t="str">
        <f>VLOOKUP($C11,Sheet1!$B$2:$AV$60,10,FALSE)</f>
        <v>21级英语专业</v>
      </c>
      <c r="I11" s="37" t="str">
        <f t="shared" si="0"/>
        <v>谭瑞庭</v>
      </c>
      <c r="J11" s="37" t="str">
        <f>VLOOKUP($C11,Sheet1!$B$2:$AV$60,5,FALSE)</f>
        <v>谭瑞庭 13570195168</v>
      </c>
    </row>
    <row r="12" customFormat="1" ht="50" customHeight="1" spans="1:10">
      <c r="A12" s="36" t="s">
        <v>31</v>
      </c>
      <c r="B12" s="36" t="s">
        <v>59</v>
      </c>
      <c r="C12" s="37" t="s">
        <v>69</v>
      </c>
      <c r="D12" s="37" t="str">
        <f>VLOOKUP(C12,Sheet1!$B$2:$AV$60,2,FALSE)</f>
        <v>高教主赛道</v>
      </c>
      <c r="E12" s="37" t="str">
        <f>VLOOKUP($C12,Sheet1!$B$2:$AV$60,3,FALSE)</f>
        <v>创意组</v>
      </c>
      <c r="F12" s="37" t="str">
        <f>VLOOKUP($C12,Sheet1!$B$2:$AV$60,8,FALSE)</f>
        <v>容咏梅</v>
      </c>
      <c r="G12" s="37" t="str">
        <f>VLOOKUP($C12,Sheet1!$B$2:$AV$60,9,FALSE)</f>
        <v>经济学院</v>
      </c>
      <c r="H12" s="37" t="str">
        <f>VLOOKUP($C12,Sheet1!$B$2:$AV$60,10,FALSE)</f>
        <v>2021级国际经济与贸易</v>
      </c>
      <c r="I12" s="37" t="str">
        <f t="shared" si="0"/>
        <v>缪文南</v>
      </c>
      <c r="J12" s="37" t="str">
        <f>VLOOKUP($C12,Sheet1!$B$2:$AV$60,5,FALSE)</f>
        <v>缪文南15918612680</v>
      </c>
    </row>
    <row r="13" ht="50" customHeight="1" spans="1:10">
      <c r="A13" s="36" t="s">
        <v>33</v>
      </c>
      <c r="B13" s="37" t="str">
        <f>VLOOKUP($C13,Sheet1!$B$2:$AV$60,9,FALSE)</f>
        <v>珠宝学院</v>
      </c>
      <c r="C13" s="36" t="s">
        <v>70</v>
      </c>
      <c r="D13" s="37" t="str">
        <f>VLOOKUP($C13,Sheet1!$B$2:$AV$60,2,FALSE)</f>
        <v>高教主赛道</v>
      </c>
      <c r="E13" s="37" t="str">
        <f>VLOOKUP($C13,Sheet1!$B$2:$AV$60,3,FALSE)</f>
        <v>创意组</v>
      </c>
      <c r="F13" s="37" t="str">
        <f>VLOOKUP($C13,Sheet1!$B$2:$AV$60,8,FALSE)</f>
        <v>谢梓洋</v>
      </c>
      <c r="G13" s="37" t="str">
        <f>VLOOKUP($C13,Sheet1!$B$2:$AV$60,9,FALSE)</f>
        <v>珠宝学院</v>
      </c>
      <c r="H13" s="37" t="str">
        <f>VLOOKUP($C13,Sheet1!$B$2:$AV$60,10,FALSE)</f>
        <v>21服装与服饰设计</v>
      </c>
      <c r="I13" s="37" t="str">
        <f>LEFT(J13,2)</f>
        <v>罗甘</v>
      </c>
      <c r="J13" s="37" t="str">
        <f>VLOOKUP($C13,Sheet1!$B$2:$AV$60,5,FALSE)</f>
        <v>罗甘13500226712</v>
      </c>
    </row>
    <row r="14" ht="50" customHeight="1" spans="1:10">
      <c r="A14" s="36" t="s">
        <v>35</v>
      </c>
      <c r="B14" s="36" t="s">
        <v>71</v>
      </c>
      <c r="C14" s="36" t="s">
        <v>72</v>
      </c>
      <c r="D14" s="37" t="str">
        <f>VLOOKUP($C14,Sheet1!$B$2:$AV$60,2,FALSE)</f>
        <v>高教主赛道</v>
      </c>
      <c r="E14" s="37" t="str">
        <f>VLOOKUP($C14,Sheet1!$B$2:$AV$60,3,FALSE)</f>
        <v>创意组</v>
      </c>
      <c r="F14" s="37" t="str">
        <f>VLOOKUP($C14,Sheet1!$B$2:$AV$60,8,FALSE)</f>
        <v>张凯</v>
      </c>
      <c r="G14" s="37" t="str">
        <f>VLOOKUP($C14,Sheet1!$B$2:$AV$60,9,FALSE)</f>
        <v>土木工程学院</v>
      </c>
      <c r="H14" s="37" t="str">
        <f>VLOOKUP($C14,Sheet1!$B$2:$AV$60,10,FALSE)</f>
        <v>2021级智能建造</v>
      </c>
      <c r="I14" s="37" t="str">
        <f>LEFT(J14,3)</f>
        <v>潘勇 </v>
      </c>
      <c r="J14" s="37" t="str">
        <f>VLOOKUP($C14,Sheet1!$B$2:$AV$60,5,FALSE)</f>
        <v>潘勇 18814183058</v>
      </c>
    </row>
    <row r="15" ht="50" customHeight="1" spans="1:10">
      <c r="A15" s="36" t="s">
        <v>37</v>
      </c>
      <c r="B15" s="36" t="s">
        <v>71</v>
      </c>
      <c r="C15" s="36" t="s">
        <v>73</v>
      </c>
      <c r="D15" s="37" t="str">
        <f>VLOOKUP($C15,Sheet1!$B$2:$AV$60,2,FALSE)</f>
        <v>高教主赛道</v>
      </c>
      <c r="E15" s="37" t="str">
        <f>VLOOKUP($C15,Sheet1!$B$2:$AV$60,3,FALSE)</f>
        <v>创意组</v>
      </c>
      <c r="F15" s="37" t="str">
        <f>VLOOKUP($C15,Sheet1!$B$2:$AV$60,8,FALSE)</f>
        <v>曹明烨</v>
      </c>
      <c r="G15" s="37" t="str">
        <f>VLOOKUP($C15,Sheet1!$B$2:$AV$60,9,FALSE)</f>
        <v>土木工程</v>
      </c>
      <c r="H15" s="37" t="str">
        <f>VLOOKUP($C15,Sheet1!$B$2:$AV$60,10,FALSE)</f>
        <v>2020级土木工程</v>
      </c>
      <c r="I15" s="37" t="str">
        <f>LEFT(J15,2)</f>
        <v>李牧</v>
      </c>
      <c r="J15" s="37" t="str">
        <f>VLOOKUP($C15,Sheet1!$B$2:$AV$60,5,FALSE)</f>
        <v>李牧13806408903</v>
      </c>
    </row>
    <row r="16" ht="50" customHeight="1" spans="1:10">
      <c r="A16" s="36" t="s">
        <v>39</v>
      </c>
      <c r="B16" s="36" t="s">
        <v>74</v>
      </c>
      <c r="C16" s="36" t="s">
        <v>75</v>
      </c>
      <c r="D16" s="37" t="str">
        <f>VLOOKUP($C16,Sheet1!$B$2:$AV$60,2,FALSE)</f>
        <v>高教主赛道</v>
      </c>
      <c r="E16" s="37" t="str">
        <f>VLOOKUP($C16,Sheet1!$B$2:$AV$60,3,FALSE)</f>
        <v>创意组</v>
      </c>
      <c r="F16" s="37" t="str">
        <f>VLOOKUP($C16,Sheet1!$B$2:$AV$60,8,FALSE)</f>
        <v>陈奕谕</v>
      </c>
      <c r="G16" s="37" t="str">
        <f>VLOOKUP($C16,Sheet1!$B$2:$AV$60,9,FALSE)</f>
        <v>广州城市理工学院国际商学院</v>
      </c>
      <c r="H16" s="37" t="str">
        <f>VLOOKUP($C16,Sheet1!$B$2:$AV$60,10,FALSE)</f>
        <v>2020级会计学（双语注会）专业</v>
      </c>
      <c r="I16" s="37" t="str">
        <f>LEFT(J16,3)</f>
        <v>白璐 </v>
      </c>
      <c r="J16" s="37" t="str">
        <f>VLOOKUP($C16,Sheet1!$B$2:$AV$60,5,FALSE)</f>
        <v>白璐 18824167773</v>
      </c>
    </row>
    <row r="17" ht="50" customHeight="1" spans="1:10">
      <c r="A17" s="36" t="s">
        <v>41</v>
      </c>
      <c r="B17" s="36" t="s">
        <v>76</v>
      </c>
      <c r="C17" s="36" t="s">
        <v>77</v>
      </c>
      <c r="D17" s="37" t="str">
        <f>VLOOKUP($C17,Sheet1!$B$2:$AV$60,2,FALSE)</f>
        <v>高教主赛道</v>
      </c>
      <c r="E17" s="37" t="str">
        <f>VLOOKUP($C17,Sheet1!$B$2:$AV$60,3,FALSE)</f>
        <v>创意组</v>
      </c>
      <c r="F17" s="37" t="str">
        <f>VLOOKUP($C17,Sheet1!$B$2:$AV$60,8,FALSE)</f>
        <v>魏佳珊 </v>
      </c>
      <c r="G17" s="37" t="str">
        <f>VLOOKUP($C17,Sheet1!$B$2:$AV$60,9,FALSE)</f>
        <v>机械工程学院 </v>
      </c>
      <c r="H17" s="37" t="str">
        <f>VLOOKUP($C17,Sheet1!$B$2:$AV$60,10,FALSE)</f>
        <v>22级工业设计</v>
      </c>
      <c r="I17" s="37" t="str">
        <f>LEFT(J17,2)</f>
        <v>杨剑</v>
      </c>
      <c r="J17" s="37" t="str">
        <f>VLOOKUP($C17,Sheet1!$B$2:$AV$60,5,FALSE)</f>
        <v>杨剑13570942016</v>
      </c>
    </row>
    <row r="18" ht="50" customHeight="1" spans="1:10">
      <c r="A18" s="36" t="s">
        <v>43</v>
      </c>
      <c r="B18" s="36" t="s">
        <v>76</v>
      </c>
      <c r="C18" s="36" t="s">
        <v>78</v>
      </c>
      <c r="D18" s="37" t="str">
        <f>VLOOKUP($C18,Sheet1!$B$2:$AV$60,2,FALSE)</f>
        <v>高教主赛道</v>
      </c>
      <c r="E18" s="37" t="s">
        <v>23</v>
      </c>
      <c r="F18" s="37" t="str">
        <f>VLOOKUP($C18,Sheet1!$B$2:$AV$60,8,FALSE)</f>
        <v>姚雯哲</v>
      </c>
      <c r="G18" s="37" t="str">
        <f>VLOOKUP($C18,Sheet1!$B$2:$AV$60,9,FALSE)</f>
        <v>管理学院</v>
      </c>
      <c r="H18" s="37" t="str">
        <f>VLOOKUP($C18,Sheet1!$B$2:$AV$60,10,FALSE)</f>
        <v>2021级人力资源管理</v>
      </c>
      <c r="I18" s="37" t="str">
        <f>LEFT(J18,3)</f>
        <v>何桂馥</v>
      </c>
      <c r="J18" s="37" t="str">
        <f>VLOOKUP($C18,Sheet1!$B$2:$AV$60,5,FALSE)</f>
        <v>何桂馥15802049228</v>
      </c>
    </row>
    <row r="19" ht="50" customHeight="1" spans="1:10">
      <c r="A19" s="36" t="s">
        <v>45</v>
      </c>
      <c r="B19" s="36" t="s">
        <v>76</v>
      </c>
      <c r="C19" s="36" t="s">
        <v>79</v>
      </c>
      <c r="D19" s="37" t="str">
        <f>VLOOKUP($C19,Sheet1!$B$2:$AV$60,2,FALSE)</f>
        <v>高教主赛道</v>
      </c>
      <c r="E19" s="37" t="str">
        <f>VLOOKUP($C19,Sheet1!$B$2:$AV$60,3,FALSE)</f>
        <v>创意组</v>
      </c>
      <c r="F19" s="37" t="str">
        <f>VLOOKUP($C19,Sheet1!$B$2:$AV$60,8,FALSE)</f>
        <v>程斯婷</v>
      </c>
      <c r="G19" s="37" t="str">
        <f>VLOOKUP($C19,Sheet1!$B$2:$AV$60,9,FALSE)</f>
        <v>电气工程学院</v>
      </c>
      <c r="H19" s="37" t="str">
        <f>VLOOKUP($C19,Sheet1!$B$2:$AV$60,10,FALSE)</f>
        <v>电气工程及其自动化</v>
      </c>
      <c r="I19" s="37" t="str">
        <f>LEFT(J19,3)</f>
        <v>李文中</v>
      </c>
      <c r="J19" s="37" t="str">
        <f>VLOOKUP($C19,Sheet1!$B$2:$AV$60,5,FALSE)</f>
        <v>李文中1986858701</v>
      </c>
    </row>
    <row r="20" ht="36" spans="1:10">
      <c r="A20" s="36" t="s">
        <v>47</v>
      </c>
      <c r="B20" s="36" t="s">
        <v>76</v>
      </c>
      <c r="C20" s="36" t="s">
        <v>80</v>
      </c>
      <c r="D20" s="37" t="str">
        <f>VLOOKUP($C20,Sheet1!$B$2:$AV$60,2,FALSE)</f>
        <v>高教主赛道</v>
      </c>
      <c r="E20" s="37" t="str">
        <f>VLOOKUP($C20,Sheet1!$B$2:$AV$60,3,FALSE)</f>
        <v>创意组</v>
      </c>
      <c r="F20" s="37" t="str">
        <f>VLOOKUP($C20,Sheet1!$B$2:$AV$60,8,FALSE)</f>
        <v>罗亚迪</v>
      </c>
      <c r="G20" s="37" t="str">
        <f>VLOOKUP($C20,Sheet1!$B$2:$AV$60,9,FALSE)</f>
        <v>电气工程学院</v>
      </c>
      <c r="H20" s="37" t="str">
        <f>VLOOKUP($C20,Sheet1!$B$2:$AV$60,10,FALSE)</f>
        <v>新能源科学与工程</v>
      </c>
      <c r="I20" s="37" t="str">
        <f>LEFT(J20,3)</f>
        <v>李文中</v>
      </c>
      <c r="J20" s="37" t="str">
        <f>VLOOKUP($C20,Sheet1!$B$2:$AV$60,5,FALSE)</f>
        <v>李文中1986858701</v>
      </c>
    </row>
    <row r="21" ht="36" spans="1:10">
      <c r="A21" s="36" t="s">
        <v>49</v>
      </c>
      <c r="B21" s="37" t="str">
        <f>VLOOKUP($C21,Sheet1!$B$2:$AV$60,9,FALSE)</f>
        <v>建筑学院</v>
      </c>
      <c r="C21" s="36" t="s">
        <v>81</v>
      </c>
      <c r="D21" s="37" t="str">
        <f>VLOOKUP($C21,Sheet1!$B$2:$AV$60,2,FALSE)</f>
        <v>高教主赛道</v>
      </c>
      <c r="E21" s="37" t="str">
        <f>VLOOKUP($C21,Sheet1!$B$2:$AV$60,3,FALSE)</f>
        <v>创意组</v>
      </c>
      <c r="F21" s="37" t="str">
        <f>VLOOKUP($C21,Sheet1!$B$2:$AV$60,8,FALSE)</f>
        <v>吕好</v>
      </c>
      <c r="G21" s="37" t="str">
        <f>VLOOKUP($C21,Sheet1!$B$2:$AV$60,9,FALSE)</f>
        <v>建筑学院</v>
      </c>
      <c r="H21" s="37" t="str">
        <f>VLOOKUP($C21,Sheet1!$B$2:$AV$60,10,FALSE)</f>
        <v>20级建筑设计</v>
      </c>
      <c r="I21" s="37" t="str">
        <f>LEFT(J21,2)</f>
        <v>赵鹏</v>
      </c>
      <c r="J21" s="37" t="str">
        <f>VLOOKUP($C21,Sheet1!$B$2:$AV$60,5,FALSE)</f>
        <v>赵鹏15625176375</v>
      </c>
    </row>
    <row r="22" ht="36" spans="1:10">
      <c r="A22" s="36" t="s">
        <v>51</v>
      </c>
      <c r="B22" s="36" t="s">
        <v>82</v>
      </c>
      <c r="C22" s="36" t="s">
        <v>83</v>
      </c>
      <c r="D22" s="37" t="str">
        <f>VLOOKUP($C22,Sheet1!$B$2:$AV$60,2,FALSE)</f>
        <v>高教主赛道</v>
      </c>
      <c r="E22" s="37" t="str">
        <f>VLOOKUP($C22,Sheet1!$B$2:$AV$60,3,FALSE)</f>
        <v>创意组</v>
      </c>
      <c r="F22" s="37" t="str">
        <f>VLOOKUP($C22,Sheet1!$B$2:$AV$60,8,FALSE)</f>
        <v>胡立轩</v>
      </c>
      <c r="G22" s="37" t="str">
        <f>VLOOKUP($C22,Sheet1!$B$2:$AV$60,9,FALSE)</f>
        <v>电气工程学院</v>
      </c>
      <c r="H22" s="37" t="str">
        <f>VLOOKUP($C22,Sheet1!$B$2:$AV$60,10,FALSE)</f>
        <v>2021级新能源科学与工程</v>
      </c>
      <c r="I22" s="37" t="str">
        <f>LEFT(J22,2)</f>
        <v>林涛</v>
      </c>
      <c r="J22" s="37" t="str">
        <f>VLOOKUP($C22,Sheet1!$B$2:$AV$60,5,FALSE)</f>
        <v>林涛1343022839</v>
      </c>
    </row>
    <row r="23" ht="36" spans="1:10">
      <c r="A23" s="36" t="s">
        <v>53</v>
      </c>
      <c r="B23" s="36" t="s">
        <v>82</v>
      </c>
      <c r="C23" s="36" t="s">
        <v>84</v>
      </c>
      <c r="D23" s="37" t="str">
        <f>VLOOKUP($C23,Sheet1!$B$2:$AV$60,2,FALSE)</f>
        <v>高教主赛道</v>
      </c>
      <c r="E23" s="37" t="str">
        <f>VLOOKUP($C23,Sheet1!$B$2:$AV$60,3,FALSE)</f>
        <v>创意组</v>
      </c>
      <c r="F23" s="37" t="str">
        <f>VLOOKUP($C23,Sheet1!$B$2:$AV$60,8,FALSE)</f>
        <v>刘思怡</v>
      </c>
      <c r="G23" s="37" t="str">
        <f>VLOOKUP($C23,Sheet1!$B$2:$AV$60,9,FALSE)</f>
        <v>管理学院</v>
      </c>
      <c r="H23" s="37" t="str">
        <f>VLOOKUP($C23,Sheet1!$B$2:$AV$60,10,FALSE)</f>
        <v>2021级电子商务</v>
      </c>
      <c r="I23" s="37" t="str">
        <f>LEFT(J23,3)</f>
        <v>刘彬博</v>
      </c>
      <c r="J23" s="37" t="str">
        <f>VLOOKUP($C23,Sheet1!$B$2:$AV$60,5,FALSE)</f>
        <v>刘彬博15992498883</v>
      </c>
    </row>
    <row r="24" ht="36" spans="1:10">
      <c r="A24" s="36" t="s">
        <v>55</v>
      </c>
      <c r="B24" s="36" t="s">
        <v>82</v>
      </c>
      <c r="C24" s="36" t="s">
        <v>85</v>
      </c>
      <c r="D24" s="37" t="str">
        <f>VLOOKUP($C24,Sheet1!$B$2:$AV$60,2,FALSE)</f>
        <v>高教主赛道</v>
      </c>
      <c r="E24" s="37" t="str">
        <f>VLOOKUP($C24,Sheet1!$B$2:$AV$60,3,FALSE)</f>
        <v>创意组</v>
      </c>
      <c r="F24" s="37" t="str">
        <f>VLOOKUP($C24,Sheet1!$B$2:$AV$60,8,FALSE)</f>
        <v>李彤</v>
      </c>
      <c r="G24" s="37" t="str">
        <f>VLOOKUP($C24,Sheet1!$B$2:$AV$60,9,FALSE)</f>
        <v>电气工程学院</v>
      </c>
      <c r="H24" s="37" t="str">
        <f>VLOOKUP($C24,Sheet1!$B$2:$AV$60,10,FALSE)</f>
        <v>2021级新能源科学与工程</v>
      </c>
      <c r="I24" s="37" t="str">
        <f>LEFT(J24,3)</f>
        <v>陈志峰</v>
      </c>
      <c r="J24" s="37" t="str">
        <f>VLOOKUP($C24,Sheet1!$B$2:$AV$60,5,FALSE)</f>
        <v>陈志峰
13922593697</v>
      </c>
    </row>
    <row r="25" ht="36" spans="1:10">
      <c r="A25" s="36" t="s">
        <v>86</v>
      </c>
      <c r="B25" s="36" t="s">
        <v>82</v>
      </c>
      <c r="C25" s="36" t="s">
        <v>87</v>
      </c>
      <c r="D25" s="37" t="str">
        <f>VLOOKUP($C25,Sheet1!$B$2:$AV$60,2,FALSE)</f>
        <v>高教主赛道</v>
      </c>
      <c r="E25" s="37" t="str">
        <f>VLOOKUP($C25,Sheet1!$B$2:$AV$60,3,FALSE)</f>
        <v>创意组</v>
      </c>
      <c r="F25" s="37" t="str">
        <f>VLOOKUP($C25,Sheet1!$B$2:$AV$60,8,FALSE)</f>
        <v>左佳威</v>
      </c>
      <c r="G25" s="37" t="str">
        <f>VLOOKUP($C25,Sheet1!$B$2:$AV$60,9,FALSE)</f>
        <v>电气工程学院</v>
      </c>
      <c r="H25" s="37" t="str">
        <f>VLOOKUP($C25,Sheet1!$B$2:$AV$60,10,FALSE)</f>
        <v>22级电气工程及其自动化</v>
      </c>
      <c r="I25" s="37" t="str">
        <f>LEFT(J25,3)</f>
        <v>陈志峰</v>
      </c>
      <c r="J25" s="37" t="str">
        <f>VLOOKUP($C25,Sheet1!$B$2:$AV$60,5,FALSE)</f>
        <v>陈志峰
13922593697</v>
      </c>
    </row>
  </sheetData>
  <mergeCells count="9">
    <mergeCell ref="A1:C1"/>
    <mergeCell ref="A2:I2"/>
    <mergeCell ref="F3:H3"/>
    <mergeCell ref="A3:A4"/>
    <mergeCell ref="B3:B4"/>
    <mergeCell ref="C3:C4"/>
    <mergeCell ref="D3:D4"/>
    <mergeCell ref="E3:E4"/>
    <mergeCell ref="I3:I4"/>
  </mergeCells>
  <printOptions horizontalCentered="1"/>
  <pageMargins left="0.196527777777778" right="0.196527777777778" top="0.393055555555556" bottom="0.511805555555556" header="0.314583333333333" footer="0.314583333333333"/>
  <pageSetup paperSize="9" orientation="landscape"/>
  <headerFooter>
    <oddFooter>&amp;C第 &amp;P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"/>
  <sheetViews>
    <sheetView topLeftCell="A8" workbookViewId="0">
      <selection activeCell="C22" sqref="C22"/>
    </sheetView>
  </sheetViews>
  <sheetFormatPr defaultColWidth="9" defaultRowHeight="13.5"/>
  <cols>
    <col min="1" max="1" width="4.625" style="31" customWidth="1"/>
    <col min="2" max="2" width="12.6333333333333" style="31" customWidth="1"/>
    <col min="3" max="3" width="48.625" style="31" customWidth="1"/>
    <col min="4" max="4" width="15.625" style="31" customWidth="1"/>
    <col min="5" max="6" width="10.625" style="31" customWidth="1"/>
    <col min="7" max="7" width="18.625" style="31" customWidth="1"/>
    <col min="8" max="8" width="14.625" style="31" customWidth="1"/>
    <col min="9" max="9" width="10.625" style="31" customWidth="1"/>
    <col min="10" max="10" width="2.18333333333333" hidden="1" customWidth="1"/>
  </cols>
  <sheetData>
    <row r="1" spans="1:3">
      <c r="A1" s="32" t="s">
        <v>0</v>
      </c>
      <c r="B1" s="32"/>
      <c r="C1" s="32"/>
    </row>
    <row r="2" ht="27" customHeight="1" spans="1:9">
      <c r="A2" s="33" t="s">
        <v>88</v>
      </c>
      <c r="B2" s="34"/>
      <c r="C2" s="34"/>
      <c r="D2" s="34"/>
      <c r="E2" s="34"/>
      <c r="F2" s="34"/>
      <c r="G2" s="34"/>
      <c r="H2" s="34"/>
      <c r="I2" s="34"/>
    </row>
    <row r="3" ht="22" customHeight="1" spans="1:9">
      <c r="A3" s="35" t="s">
        <v>2</v>
      </c>
      <c r="B3" s="35" t="s">
        <v>3</v>
      </c>
      <c r="C3" s="35" t="s">
        <v>4</v>
      </c>
      <c r="D3" s="35" t="s">
        <v>5</v>
      </c>
      <c r="E3" s="35" t="s">
        <v>89</v>
      </c>
      <c r="F3" s="35" t="s">
        <v>7</v>
      </c>
      <c r="G3" s="35"/>
      <c r="H3" s="35"/>
      <c r="I3" s="43" t="s">
        <v>8</v>
      </c>
    </row>
    <row r="4" ht="30" customHeight="1" spans="1:9">
      <c r="A4" s="35"/>
      <c r="B4" s="35"/>
      <c r="C4" s="35"/>
      <c r="D4" s="35"/>
      <c r="E4" s="35"/>
      <c r="F4" s="35" t="s">
        <v>9</v>
      </c>
      <c r="G4" s="35" t="s">
        <v>10</v>
      </c>
      <c r="H4" s="35" t="s">
        <v>90</v>
      </c>
      <c r="I4" s="44"/>
    </row>
    <row r="5" s="28" customFormat="1" ht="50" customHeight="1" spans="1:10">
      <c r="A5" s="36" t="s">
        <v>12</v>
      </c>
      <c r="B5" s="36" t="s">
        <v>29</v>
      </c>
      <c r="C5" s="37" t="s">
        <v>91</v>
      </c>
      <c r="D5" s="37" t="str">
        <f>VLOOKUP(C5,Sheet1!$B$2:$AV$60,2,FALSE)</f>
        <v>高教主赛道</v>
      </c>
      <c r="E5" s="38" t="str">
        <f>VLOOKUP($C5,Sheet1!$B$2:$AV$60,3,FALSE)</f>
        <v>初创组</v>
      </c>
      <c r="F5" s="37" t="str">
        <f>VLOOKUP($C5,Sheet1!$B$2:$AV$60,8,FALSE)</f>
        <v>高睿</v>
      </c>
      <c r="G5" s="37" t="str">
        <f>VLOOKUP($C5,Sheet1!$B$2:$AV$60,9,FALSE)</f>
        <v>计算机工程学院</v>
      </c>
      <c r="H5" s="37" t="str">
        <f>VLOOKUP($C5,Sheet1!$B$2:$AV$60,10,FALSE)</f>
        <v>21级软件工程</v>
      </c>
      <c r="I5" s="37" t="str">
        <f>LEFT(J5,2)</f>
        <v>蔡沂</v>
      </c>
      <c r="J5" s="37" t="str">
        <f>VLOOKUP($C5,Sheet1!$B$2:$AV$60,5,FALSE)</f>
        <v>蔡沂，13600059904</v>
      </c>
    </row>
    <row r="6" s="29" customFormat="1" ht="50" customHeight="1" spans="1:10">
      <c r="A6" s="36" t="s">
        <v>15</v>
      </c>
      <c r="B6" s="36" t="s">
        <v>13</v>
      </c>
      <c r="C6" s="37" t="s">
        <v>92</v>
      </c>
      <c r="D6" s="37" t="str">
        <f>VLOOKUP(C6,Sheet1!$B$2:$AV$60,2,FALSE)</f>
        <v>高教主赛道</v>
      </c>
      <c r="E6" s="37" t="str">
        <f>VLOOKUP($C6,Sheet1!$B$2:$AV$60,3,FALSE)</f>
        <v>初创组</v>
      </c>
      <c r="F6" s="37" t="str">
        <f>VLOOKUP($C6,Sheet1!$B$2:$AV$60,8,FALSE)</f>
        <v>吴健坤</v>
      </c>
      <c r="G6" s="37" t="str">
        <f>VLOOKUP($C6,Sheet1!$B$2:$AV$60,9,FALSE)</f>
        <v>汽车与交通工程学院</v>
      </c>
      <c r="H6" s="37" t="str">
        <f>VLOOKUP($C6,Sheet1!$B$2:$AV$60,10,FALSE)</f>
        <v>2021专升本</v>
      </c>
      <c r="I6" s="37" t="str">
        <f>LEFT(J6,3)</f>
        <v>纪书燕</v>
      </c>
      <c r="J6" s="37" t="str">
        <f>VLOOKUP($C6,Sheet1!$B$2:$AV$60,5,FALSE)</f>
        <v>纪书燕</v>
      </c>
    </row>
    <row r="7" customFormat="1" ht="50" customHeight="1" spans="1:10">
      <c r="A7" s="36" t="s">
        <v>17</v>
      </c>
      <c r="B7" s="36" t="s">
        <v>65</v>
      </c>
      <c r="C7" s="36" t="s">
        <v>93</v>
      </c>
      <c r="D7" s="37" t="str">
        <f>VLOOKUP($C7,Sheet1!$B$2:$AV$60,2,FALSE)</f>
        <v>高教主赛道</v>
      </c>
      <c r="E7" s="37" t="str">
        <f>VLOOKUP($C7,Sheet1!$B$2:$AV$60,3,FALSE)</f>
        <v>初创组</v>
      </c>
      <c r="F7" s="37" t="str">
        <f>VLOOKUP($C7,Sheet1!$B$2:$AV$60,8,FALSE)</f>
        <v>戴维峰</v>
      </c>
      <c r="G7" s="37" t="str">
        <f>VLOOKUP($C7,Sheet1!$B$2:$AV$60,9,FALSE)</f>
        <v>经济学院</v>
      </c>
      <c r="H7" s="37" t="str">
        <f>VLOOKUP($C7,Sheet1!$B$2:$AV$60,10,FALSE)</f>
        <v>15级金融工程</v>
      </c>
      <c r="I7" s="37" t="str">
        <f>LEFT(J7,3)</f>
        <v>钟二妹</v>
      </c>
      <c r="J7" s="37" t="str">
        <f>VLOOKUP($C7,Sheet1!$B$2:$AV$60,5,FALSE)</f>
        <v>钟二妹 15915810274</v>
      </c>
    </row>
    <row r="8" customFormat="1" ht="50" customHeight="1" spans="1:10">
      <c r="A8" s="36" t="s">
        <v>19</v>
      </c>
      <c r="B8" s="36" t="s">
        <v>65</v>
      </c>
      <c r="C8" s="36" t="s">
        <v>94</v>
      </c>
      <c r="D8" s="37" t="str">
        <f>VLOOKUP($C8,Sheet1!$B$2:$AV$60,2,FALSE)</f>
        <v>高教主赛道</v>
      </c>
      <c r="E8" s="37" t="str">
        <f>VLOOKUP($C8,Sheet1!$B$2:$AV$60,3,FALSE)</f>
        <v>初创组</v>
      </c>
      <c r="F8" s="37" t="str">
        <f>VLOOKUP($C8,Sheet1!$B$2:$AV$60,8,FALSE)</f>
        <v>黄禹航</v>
      </c>
      <c r="G8" s="37" t="str">
        <f>VLOOKUP($C8,Sheet1!$B$2:$AV$60,9,FALSE)</f>
        <v>经济学院</v>
      </c>
      <c r="H8" s="37" t="str">
        <f>VLOOKUP($C8,Sheet1!$B$2:$AV$60,10,FALSE)</f>
        <v>2016级国际经济与贸易</v>
      </c>
      <c r="I8" s="37" t="str">
        <f>LEFT(J8,3)</f>
        <v>李嘉雯</v>
      </c>
      <c r="J8" s="37" t="str">
        <f>VLOOKUP($C8,Sheet1!$B$2:$AV$60,5,FALSE)</f>
        <v>李嘉雯13726818026</v>
      </c>
    </row>
    <row r="9" ht="50" customHeight="1" spans="1:10">
      <c r="A9" s="36" t="s">
        <v>24</v>
      </c>
      <c r="B9" s="36" t="s">
        <v>20</v>
      </c>
      <c r="C9" s="36" t="s">
        <v>95</v>
      </c>
      <c r="D9" s="37" t="str">
        <f>VLOOKUP($C9,Sheet1!$B$2:$AV$60,2,FALSE)</f>
        <v>青年红色筑梦之旅赛道</v>
      </c>
      <c r="E9" s="37" t="s">
        <v>96</v>
      </c>
      <c r="F9" s="37" t="str">
        <f>VLOOKUP($C9,Sheet1!$B$2:$AV$60,8,FALSE)</f>
        <v>王开禹</v>
      </c>
      <c r="G9" s="37" t="str">
        <f>VLOOKUP($C9,Sheet1!$B$2:$AV$60,9,FALSE)</f>
        <v>机器人工程学院</v>
      </c>
      <c r="H9" s="37" t="str">
        <f>VLOOKUP($C9,Sheet1!$B$2:$AV$60,10,FALSE)</f>
        <v>20级机器人工程</v>
      </c>
      <c r="I9" s="37" t="str">
        <f>LEFT(J9,3)</f>
        <v>阮安正</v>
      </c>
      <c r="J9" s="37" t="str">
        <f>VLOOKUP($C9,Sheet1!$B$2:$AV$60,5,FALSE)</f>
        <v>阮安正
15820262100</v>
      </c>
    </row>
    <row r="10" ht="50" customHeight="1" spans="1:10">
      <c r="A10" s="36" t="s">
        <v>26</v>
      </c>
      <c r="B10" s="36" t="s">
        <v>63</v>
      </c>
      <c r="C10" s="36" t="s">
        <v>97</v>
      </c>
      <c r="D10" s="37" t="str">
        <f>VLOOKUP($C10,Sheet1!$B$2:$AV$60,2,FALSE)</f>
        <v>青年红色筑梦之旅赛道</v>
      </c>
      <c r="E10" s="37" t="str">
        <f>VLOOKUP($C10,Sheet1!$B$2:$AV$60,3,FALSE)</f>
        <v>创意组</v>
      </c>
      <c r="F10" s="37" t="str">
        <f>VLOOKUP($C10,Sheet1!$B$2:$AV$60,8,FALSE)</f>
        <v>金鹏超</v>
      </c>
      <c r="G10" s="37" t="str">
        <f>VLOOKUP($C10,Sheet1!$B$2:$AV$60,9,FALSE)</f>
        <v>管理学院</v>
      </c>
      <c r="H10" s="37" t="str">
        <f>VLOOKUP($C10,Sheet1!$B$2:$AV$60,10,FALSE)</f>
        <v>21大数据
管理与应用</v>
      </c>
      <c r="I10" s="37" t="str">
        <f>LEFT(J10,2)</f>
        <v>魏卫</v>
      </c>
      <c r="J10" s="37" t="str">
        <f>VLOOKUP($C10,Sheet1!$B$2:$AV$60,5,FALSE)</f>
        <v>魏卫
13539868731</v>
      </c>
    </row>
    <row r="11" ht="50" customHeight="1" spans="1:10">
      <c r="A11" s="36" t="s">
        <v>28</v>
      </c>
      <c r="B11" s="36" t="s">
        <v>65</v>
      </c>
      <c r="C11" s="39" t="s">
        <v>98</v>
      </c>
      <c r="D11" s="37" t="str">
        <f>VLOOKUP($C11,Sheet1!$B$2:$AV$60,2,FALSE)</f>
        <v>青年红色筑梦之旅赛道</v>
      </c>
      <c r="E11" s="37" t="str">
        <f>VLOOKUP($C11,Sheet1!$B$2:$AV$60,3,FALSE)</f>
        <v>创意组</v>
      </c>
      <c r="F11" s="37" t="str">
        <f>VLOOKUP($C11,Sheet1!$B$2:$AV$60,8,FALSE)</f>
        <v>付瑶</v>
      </c>
      <c r="G11" s="37" t="str">
        <f>VLOOKUP($C11,Sheet1!$B$2:$AV$60,9,FALSE)</f>
        <v>经济学院</v>
      </c>
      <c r="H11" s="37" t="str">
        <f>VLOOKUP($C11,Sheet1!$B$2:$AV$60,10,FALSE)</f>
        <v>2021级金融工程</v>
      </c>
      <c r="I11" s="37" t="str">
        <f>LEFT(J11,2)</f>
        <v>李彬</v>
      </c>
      <c r="J11" s="37" t="str">
        <f>VLOOKUP($C11,Sheet1!$B$2:$AV$60,5,FALSE)</f>
        <v>李彬13983307856</v>
      </c>
    </row>
    <row r="12" ht="50" customHeight="1" spans="1:10">
      <c r="A12" s="36" t="s">
        <v>31</v>
      </c>
      <c r="B12" s="36" t="s">
        <v>65</v>
      </c>
      <c r="C12" s="36" t="s">
        <v>99</v>
      </c>
      <c r="D12" s="37" t="str">
        <f>VLOOKUP($C12,Sheet1!$B$2:$AV$60,2,FALSE)</f>
        <v>青年红色筑梦之旅赛道</v>
      </c>
      <c r="E12" s="37" t="str">
        <f>VLOOKUP($C12,Sheet1!$B$2:$AV$60,3,FALSE)</f>
        <v>创意组</v>
      </c>
      <c r="F12" s="37" t="str">
        <f>VLOOKUP($C12,Sheet1!$B$2:$AV$60,8,FALSE)</f>
        <v>江俊豪</v>
      </c>
      <c r="G12" s="37" t="str">
        <f>VLOOKUP($C12,Sheet1!$B$2:$AV$60,9,FALSE)</f>
        <v>经济学院</v>
      </c>
      <c r="H12" s="37" t="str">
        <f>VLOOKUP($C12,Sheet1!$B$2:$AV$60,10,FALSE)</f>
        <v>国际经济与贸易</v>
      </c>
      <c r="I12" s="37" t="str">
        <f>LEFT(J12,3)</f>
        <v>钟二妹</v>
      </c>
      <c r="J12" s="37" t="str">
        <f>VLOOKUP($C12,Sheet1!$B$2:$AV$60,5,FALSE)</f>
        <v>钟二妹
15915810274</v>
      </c>
    </row>
    <row r="13" s="30" customFormat="1" ht="50" customHeight="1" spans="1:10">
      <c r="A13" s="36" t="s">
        <v>33</v>
      </c>
      <c r="B13" s="40" t="s">
        <v>71</v>
      </c>
      <c r="C13" s="40" t="s">
        <v>100</v>
      </c>
      <c r="D13" s="41" t="str">
        <f>VLOOKUP($C13,Sheet1!$B$2:$AV$60,2,FALSE)</f>
        <v>青年红色筑梦之旅赛道</v>
      </c>
      <c r="E13" s="42" t="s">
        <v>23</v>
      </c>
      <c r="F13" s="41" t="str">
        <f>VLOOKUP($C13,Sheet1!$B$2:$AV$60,8,FALSE)</f>
        <v>黄昊龙</v>
      </c>
      <c r="G13" s="41" t="str">
        <f>VLOOKUP($C13,Sheet1!$B$2:$AV$60,9,FALSE)</f>
        <v>土木工程学院</v>
      </c>
      <c r="H13" s="41" t="str">
        <f>VLOOKUP($C13,Sheet1!$B$2:$AV$60,10,FALSE)</f>
        <v>2021土木</v>
      </c>
      <c r="I13" s="41" t="str">
        <f>LEFT(J13,3)</f>
        <v>刘文俊</v>
      </c>
      <c r="J13" s="45" t="str">
        <f>VLOOKUP($C13,Sheet1!$B$2:$AV$60,5,FALSE)</f>
        <v>刘文俊15920117667</v>
      </c>
    </row>
    <row r="14" ht="50" customHeight="1" spans="1:10">
      <c r="A14" s="36" t="s">
        <v>35</v>
      </c>
      <c r="B14" s="36" t="s">
        <v>74</v>
      </c>
      <c r="C14" s="36" t="s">
        <v>101</v>
      </c>
      <c r="D14" s="37" t="str">
        <f>VLOOKUP($C14,Sheet1!$B$2:$AV$60,2,FALSE)</f>
        <v>青年红色筑梦之旅赛道</v>
      </c>
      <c r="E14" s="37" t="str">
        <f>VLOOKUP($C14,Sheet1!$B$2:$AV$60,3,FALSE)</f>
        <v>创意组</v>
      </c>
      <c r="F14" s="37" t="str">
        <f>VLOOKUP($C14,Sheet1!$B$2:$AV$60,8,FALSE)</f>
        <v>黄洁雯</v>
      </c>
      <c r="G14" s="37" t="str">
        <f>VLOOKUP($C14,Sheet1!$B$2:$AV$60,9,FALSE)</f>
        <v>广州城市理工学院国际商学院</v>
      </c>
      <c r="H14" s="37" t="str">
        <f>VLOOKUP($C14,Sheet1!$B$2:$AV$60,10,FALSE)</f>
        <v>20级会计学（双语注会）</v>
      </c>
      <c r="I14" s="37" t="str">
        <f>LEFT(J14,2)</f>
        <v>江艳</v>
      </c>
      <c r="J14" s="37" t="str">
        <f>VLOOKUP($C14,Sheet1!$B$2:$AV$60,5,FALSE)</f>
        <v>江艳15622385798</v>
      </c>
    </row>
    <row r="15" ht="50" customHeight="1" spans="1:10">
      <c r="A15" s="36" t="s">
        <v>37</v>
      </c>
      <c r="B15" s="36" t="s">
        <v>76</v>
      </c>
      <c r="C15" s="36" t="s">
        <v>102</v>
      </c>
      <c r="D15" s="37" t="str">
        <f>VLOOKUP($C15,Sheet1!$B$2:$AV$60,2,FALSE)</f>
        <v>青年红色筑梦之旅赛道</v>
      </c>
      <c r="E15" s="37" t="str">
        <f>VLOOKUP($C15,Sheet1!$B$2:$AV$60,3,FALSE)</f>
        <v>创意组</v>
      </c>
      <c r="F15" s="37" t="str">
        <f>VLOOKUP($C15,Sheet1!$B$2:$AV$60,8,FALSE)</f>
        <v>李莉林</v>
      </c>
      <c r="G15" s="37" t="str">
        <f>VLOOKUP($C15,Sheet1!$B$2:$AV$60,9,FALSE)</f>
        <v>机械工程/机器人工程学院</v>
      </c>
      <c r="H15" s="37" t="str">
        <f>VLOOKUP($C15,Sheet1!$B$2:$AV$60,10,FALSE)</f>
        <v>2021级工业设计</v>
      </c>
      <c r="I15" s="37" t="str">
        <f>LEFT(J15,2)</f>
        <v>杨剑</v>
      </c>
      <c r="J15" s="37" t="str">
        <f>VLOOKUP($C15,Sheet1!$B$2:$AV$60,5,FALSE)</f>
        <v>杨剑13570942016</v>
      </c>
    </row>
    <row r="16" ht="50" customHeight="1" spans="1:10">
      <c r="A16" s="36" t="s">
        <v>39</v>
      </c>
      <c r="B16" s="36" t="s">
        <v>76</v>
      </c>
      <c r="C16" s="36" t="s">
        <v>103</v>
      </c>
      <c r="D16" s="37" t="str">
        <f>VLOOKUP($C16,Sheet1!$B$2:$AV$60,2,FALSE)</f>
        <v>青年红色筑梦之旅赛道</v>
      </c>
      <c r="E16" s="37" t="str">
        <f>VLOOKUP($C16,Sheet1!$B$2:$AV$60,3,FALSE)</f>
        <v>创意组</v>
      </c>
      <c r="F16" s="37" t="str">
        <f>VLOOKUP($C16,Sheet1!$B$2:$AV$60,8,FALSE)</f>
        <v>陈思绮</v>
      </c>
      <c r="G16" s="37" t="str">
        <f>VLOOKUP($C16,Sheet1!$B$2:$AV$60,9,FALSE)</f>
        <v>管理学院</v>
      </c>
      <c r="H16" s="37" t="str">
        <f>VLOOKUP($C16,Sheet1!$B$2:$AV$60,10,FALSE)</f>
        <v>工商管理</v>
      </c>
      <c r="I16" s="37" t="str">
        <f>LEFT(J16,3)</f>
        <v>李军霞</v>
      </c>
      <c r="J16" s="37" t="str">
        <f>VLOOKUP($C16,Sheet1!$B$2:$AV$60,5,FALSE)</f>
        <v>李军霞13798185940</v>
      </c>
    </row>
    <row r="17" ht="50" customHeight="1" spans="1:10">
      <c r="A17" s="36" t="s">
        <v>41</v>
      </c>
      <c r="B17" s="37" t="str">
        <f>VLOOKUP($C17,Sheet1!$B$2:$AV$60,9,FALSE)</f>
        <v>建筑学院</v>
      </c>
      <c r="C17" s="36" t="s">
        <v>104</v>
      </c>
      <c r="D17" s="37" t="str">
        <f>VLOOKUP($C17,Sheet1!$B$2:$AV$60,2,FALSE)</f>
        <v>青年红色筑梦之旅赛道</v>
      </c>
      <c r="E17" s="37" t="str">
        <f>VLOOKUP($C17,Sheet1!$B$2:$AV$60,3,FALSE)</f>
        <v>创意组</v>
      </c>
      <c r="F17" s="37" t="str">
        <f>VLOOKUP($C17,Sheet1!$B$2:$AV$60,8,FALSE)</f>
        <v>袁乐童</v>
      </c>
      <c r="G17" s="37" t="str">
        <f>VLOOKUP($C17,Sheet1!$B$2:$AV$60,9,FALSE)</f>
        <v>建筑学院</v>
      </c>
      <c r="H17" s="37" t="str">
        <f>VLOOKUP($C17,Sheet1!$B$2:$AV$60,10,FALSE)</f>
        <v>20级建筑设计</v>
      </c>
      <c r="I17" s="37" t="str">
        <f>LEFT(J17,3)</f>
        <v>刘佳琼</v>
      </c>
      <c r="J17" s="37" t="str">
        <f>VLOOKUP($C17,Sheet1!$B$2:$AV$60,5,FALSE)</f>
        <v>刘佳琼15360481381</v>
      </c>
    </row>
    <row r="18" ht="50" customHeight="1" spans="1:10">
      <c r="A18" s="36" t="s">
        <v>43</v>
      </c>
      <c r="B18" s="37" t="str">
        <f>VLOOKUP($C18,Sheet1!$B$2:$AV$60,9,FALSE)</f>
        <v>珠宝学院</v>
      </c>
      <c r="C18" s="36" t="s">
        <v>105</v>
      </c>
      <c r="D18" s="37" t="str">
        <f>VLOOKUP($C18,Sheet1!$B$2:$AV$60,2,FALSE)</f>
        <v>青年红色筑梦之旅赛道</v>
      </c>
      <c r="E18" s="37" t="str">
        <f>VLOOKUP($C18,Sheet1!$B$2:$AV$60,3,FALSE)</f>
        <v>创意组</v>
      </c>
      <c r="F18" s="37" t="str">
        <f>VLOOKUP($C18,Sheet1!$B$2:$AV$60,8,FALSE)</f>
        <v>曾滢</v>
      </c>
      <c r="G18" s="37" t="str">
        <f>VLOOKUP($C18,Sheet1!$B$2:$AV$60,9,FALSE)</f>
        <v>珠宝学院</v>
      </c>
      <c r="H18" s="37" t="str">
        <f>VLOOKUP($C18,Sheet1!$B$2:$AV$60,10,FALSE)</f>
        <v>2022级视觉传达设计</v>
      </c>
      <c r="I18" s="37" t="str">
        <f>LEFT(J18,3)</f>
        <v>蔡佩娟</v>
      </c>
      <c r="J18" s="37" t="str">
        <f>VLOOKUP($C18,Sheet1!$B$2:$AV$60,5,FALSE)</f>
        <v>蔡佩娟13533185584</v>
      </c>
    </row>
    <row r="19" ht="50" customHeight="1" spans="1:10">
      <c r="A19" s="36" t="s">
        <v>45</v>
      </c>
      <c r="B19" s="36" t="s">
        <v>71</v>
      </c>
      <c r="C19" s="36" t="s">
        <v>106</v>
      </c>
      <c r="D19" s="38" t="str">
        <f>VLOOKUP($C19,Sheet1!$B$2:$AV$60,2,FALSE)</f>
        <v>产业命题赛道 </v>
      </c>
      <c r="E19" s="37" t="s">
        <v>107</v>
      </c>
      <c r="F19" s="37" t="str">
        <f>VLOOKUP($C19,Sheet1!$B$2:$AV$60,8,FALSE)</f>
        <v>黄奕龙</v>
      </c>
      <c r="G19" s="37" t="str">
        <f>VLOOKUP($C19,Sheet1!$B$2:$AV$60,9,FALSE)</f>
        <v>土木工程学院</v>
      </c>
      <c r="H19" s="37" t="str">
        <f>VLOOKUP($C19,Sheet1!$B$2:$AV$60,10,FALSE)</f>
        <v>2021级土木工程</v>
      </c>
      <c r="I19" s="37" t="str">
        <f>LEFT(J19,3)</f>
        <v>郑渊虬</v>
      </c>
      <c r="J19" s="37" t="str">
        <f>VLOOKUP($C19,Sheet1!$B$2:$AV$60,5,FALSE)</f>
        <v>郑渊虬
13632405501 </v>
      </c>
    </row>
    <row r="20" ht="50" customHeight="1" spans="1:10">
      <c r="A20" s="36" t="s">
        <v>47</v>
      </c>
      <c r="B20" s="36" t="s">
        <v>71</v>
      </c>
      <c r="C20" s="36" t="s">
        <v>108</v>
      </c>
      <c r="D20" s="38" t="str">
        <f>VLOOKUP($C20,Sheet1!$B$2:$AV$60,2,FALSE)</f>
        <v>产业命题赛道 </v>
      </c>
      <c r="E20" s="37" t="s">
        <v>107</v>
      </c>
      <c r="F20" s="37" t="str">
        <f>VLOOKUP($C20,Sheet1!$B$2:$AV$60,8,FALSE)</f>
        <v>高于升</v>
      </c>
      <c r="G20" s="37" t="str">
        <f>VLOOKUP($C20,Sheet1!$B$2:$AV$60,9,FALSE)</f>
        <v>土木工程学院</v>
      </c>
      <c r="H20" s="37" t="str">
        <f>VLOOKUP($C20,Sheet1!$B$2:$AV$60,10,FALSE)</f>
        <v>21级土木工程</v>
      </c>
      <c r="I20" s="37" t="str">
        <f>LEFT(J20,3)</f>
        <v>黄春龙</v>
      </c>
      <c r="J20" s="37" t="str">
        <f>VLOOKUP($C20,Sheet1!$B$2:$AV$60,5,FALSE)</f>
        <v>黄春龙13001228074</v>
      </c>
    </row>
    <row r="21" ht="50" customHeight="1" spans="1:10">
      <c r="A21" s="36" t="s">
        <v>49</v>
      </c>
      <c r="B21" s="36" t="s">
        <v>82</v>
      </c>
      <c r="C21" s="36" t="s">
        <v>109</v>
      </c>
      <c r="D21" s="38" t="str">
        <f>VLOOKUP($C21,Sheet1!$B$2:$AV$60,2,FALSE)</f>
        <v>产业命题赛道</v>
      </c>
      <c r="E21" s="37"/>
      <c r="F21" s="37" t="str">
        <f>VLOOKUP($C21,Sheet1!$B$2:$AV$60,8,FALSE)</f>
        <v>夏雨珊</v>
      </c>
      <c r="G21" s="37" t="str">
        <f>VLOOKUP($C21,Sheet1!$B$2:$AV$60,9,FALSE)</f>
        <v>电气工程学院</v>
      </c>
      <c r="H21" s="37" t="str">
        <f>VLOOKUP($C21,Sheet1!$B$2:$AV$60,10,FALSE)</f>
        <v>21级电气工程及其自动化</v>
      </c>
      <c r="I21" s="37" t="str">
        <f>LEFT(J21,2)</f>
        <v>张郡</v>
      </c>
      <c r="J21" s="37" t="str">
        <f>VLOOKUP($C21,Sheet1!$B$2:$AV$60,5,FALSE)</f>
        <v>张郡
020-36903300</v>
      </c>
    </row>
    <row r="22" ht="50" customHeight="1" spans="1:10">
      <c r="A22" s="36" t="s">
        <v>51</v>
      </c>
      <c r="B22" s="36" t="s">
        <v>29</v>
      </c>
      <c r="C22" s="36" t="s">
        <v>110</v>
      </c>
      <c r="D22" s="38" t="str">
        <f>VLOOKUP($C22,Sheet1!$B$2:$AV$60,2,FALSE)</f>
        <v>产业命题赛道</v>
      </c>
      <c r="E22" s="37"/>
      <c r="F22" s="37" t="str">
        <f>VLOOKUP($C22,Sheet1!$B$2:$AV$60,8,FALSE)</f>
        <v>邓艳媚</v>
      </c>
      <c r="G22" s="37" t="str">
        <f>VLOOKUP($C22,Sheet1!$B$2:$AV$60,9,FALSE)</f>
        <v>大数据学院</v>
      </c>
      <c r="H22" s="37" t="str">
        <f>VLOOKUP($C22,Sheet1!$B$2:$AV$60,10,FALSE)</f>
        <v>数据科学与大数据技术</v>
      </c>
      <c r="I22" s="37" t="str">
        <f>LEFT(J22,3)</f>
        <v>黄海燕</v>
      </c>
      <c r="J22" s="37" t="str">
        <f>VLOOKUP($C22,Sheet1!$B$2:$AV$60,5,FALSE)</f>
        <v>黄海燕15918587273</v>
      </c>
    </row>
  </sheetData>
  <mergeCells count="9">
    <mergeCell ref="A1:C1"/>
    <mergeCell ref="A2:I2"/>
    <mergeCell ref="F3:H3"/>
    <mergeCell ref="A3:A4"/>
    <mergeCell ref="B3:B4"/>
    <mergeCell ref="C3:C4"/>
    <mergeCell ref="D3:D4"/>
    <mergeCell ref="E3:E4"/>
    <mergeCell ref="I3:I4"/>
  </mergeCells>
  <printOptions horizontalCentered="1"/>
  <pageMargins left="0.196527777777778" right="0.196527777777778" top="0.393055555555556" bottom="0.511805555555556" header="0.314583333333333" footer="0.314583333333333"/>
  <pageSetup paperSize="9" orientation="landscape"/>
  <headerFooter>
    <oddFooter>&amp;C第 &amp;P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W60"/>
  <sheetViews>
    <sheetView zoomScale="85" zoomScaleNormal="85" workbookViewId="0">
      <pane xSplit="1" ySplit="1" topLeftCell="B10" activePane="bottomRight" state="frozen"/>
      <selection/>
      <selection pane="topRight"/>
      <selection pane="bottomLeft"/>
      <selection pane="bottomRight" activeCell="D12" sqref="D12"/>
    </sheetView>
  </sheetViews>
  <sheetFormatPr defaultColWidth="9" defaultRowHeight="13.5"/>
  <cols>
    <col min="2" max="2" width="10" customWidth="1"/>
    <col min="3" max="3" width="10.5416666666667" customWidth="1"/>
    <col min="4" max="5" width="10" customWidth="1"/>
    <col min="12" max="12" width="13.2666666666667" customWidth="1"/>
    <col min="13" max="13" width="12.1833333333333" customWidth="1"/>
  </cols>
  <sheetData>
    <row r="1" ht="21" customHeight="1" spans="1:48">
      <c r="A1" s="1" t="s">
        <v>2</v>
      </c>
      <c r="B1" s="1" t="s">
        <v>4</v>
      </c>
      <c r="C1" s="1" t="s">
        <v>5</v>
      </c>
      <c r="D1" s="1" t="s">
        <v>58</v>
      </c>
      <c r="E1" s="1" t="s">
        <v>111</v>
      </c>
      <c r="F1" s="2" t="s">
        <v>112</v>
      </c>
      <c r="G1" s="3"/>
      <c r="H1" s="4"/>
      <c r="I1" s="2" t="s">
        <v>7</v>
      </c>
      <c r="J1" s="3"/>
      <c r="K1" s="3"/>
      <c r="L1" s="4"/>
      <c r="M1" s="2" t="s">
        <v>113</v>
      </c>
      <c r="N1" s="3"/>
      <c r="O1" s="4"/>
      <c r="P1" s="2" t="s">
        <v>114</v>
      </c>
      <c r="Q1" s="3"/>
      <c r="R1" s="4"/>
      <c r="S1" s="2" t="s">
        <v>115</v>
      </c>
      <c r="T1" s="3"/>
      <c r="U1" s="4"/>
      <c r="V1" s="2" t="s">
        <v>116</v>
      </c>
      <c r="W1" s="3"/>
      <c r="X1" s="4"/>
      <c r="Y1" s="2" t="s">
        <v>117</v>
      </c>
      <c r="Z1" s="3"/>
      <c r="AA1" s="4"/>
      <c r="AB1" s="2" t="s">
        <v>118</v>
      </c>
      <c r="AC1" s="3"/>
      <c r="AD1" s="4"/>
      <c r="AE1" s="2" t="s">
        <v>119</v>
      </c>
      <c r="AF1" s="3"/>
      <c r="AG1" s="4"/>
      <c r="AH1" s="2" t="s">
        <v>120</v>
      </c>
      <c r="AI1" s="3"/>
      <c r="AJ1" s="4"/>
      <c r="AK1" s="2" t="s">
        <v>121</v>
      </c>
      <c r="AL1" s="3"/>
      <c r="AM1" s="4"/>
      <c r="AN1" s="2" t="s">
        <v>122</v>
      </c>
      <c r="AO1" s="3"/>
      <c r="AP1" s="4"/>
      <c r="AQ1" s="2" t="s">
        <v>123</v>
      </c>
      <c r="AR1" s="3"/>
      <c r="AS1" s="4"/>
      <c r="AT1" s="2" t="s">
        <v>124</v>
      </c>
      <c r="AU1" s="3"/>
      <c r="AV1" s="4"/>
    </row>
    <row r="2" ht="36" spans="1:48">
      <c r="A2" s="5">
        <v>1</v>
      </c>
      <c r="B2" s="6" t="s">
        <v>14</v>
      </c>
      <c r="C2" s="6" t="s">
        <v>22</v>
      </c>
      <c r="D2" s="6" t="s">
        <v>23</v>
      </c>
      <c r="E2" s="6" t="s">
        <v>125</v>
      </c>
      <c r="F2" s="6" t="s">
        <v>126</v>
      </c>
      <c r="G2" s="6" t="s">
        <v>127</v>
      </c>
      <c r="H2" s="6"/>
      <c r="I2" s="6" t="s">
        <v>128</v>
      </c>
      <c r="J2" s="6" t="s">
        <v>129</v>
      </c>
      <c r="K2" s="6" t="s">
        <v>130</v>
      </c>
      <c r="L2" s="6">
        <v>18305689252</v>
      </c>
      <c r="M2" s="6" t="s">
        <v>131</v>
      </c>
      <c r="N2" s="6" t="s">
        <v>132</v>
      </c>
      <c r="O2" s="6" t="s">
        <v>133</v>
      </c>
      <c r="P2" s="6" t="s">
        <v>134</v>
      </c>
      <c r="Q2" s="6" t="s">
        <v>29</v>
      </c>
      <c r="R2" s="6" t="s">
        <v>135</v>
      </c>
      <c r="S2" s="6" t="s">
        <v>136</v>
      </c>
      <c r="T2" s="6" t="s">
        <v>74</v>
      </c>
      <c r="U2" s="6" t="s">
        <v>137</v>
      </c>
      <c r="V2" s="6" t="s">
        <v>138</v>
      </c>
      <c r="W2" s="6" t="s">
        <v>13</v>
      </c>
      <c r="X2" s="6" t="s">
        <v>139</v>
      </c>
      <c r="Y2" s="6" t="s">
        <v>140</v>
      </c>
      <c r="Z2" s="6" t="s">
        <v>141</v>
      </c>
      <c r="AA2" s="6" t="s">
        <v>142</v>
      </c>
      <c r="AB2" s="6" t="s">
        <v>143</v>
      </c>
      <c r="AC2" s="6" t="s">
        <v>65</v>
      </c>
      <c r="AD2" s="6" t="s">
        <v>144</v>
      </c>
      <c r="AE2" s="6" t="s">
        <v>145</v>
      </c>
      <c r="AF2" s="6" t="s">
        <v>74</v>
      </c>
      <c r="AG2" s="6" t="s">
        <v>137</v>
      </c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</row>
    <row r="3" ht="36" spans="1:48">
      <c r="A3" s="5">
        <v>2</v>
      </c>
      <c r="B3" s="6" t="s">
        <v>16</v>
      </c>
      <c r="C3" s="6" t="s">
        <v>22</v>
      </c>
      <c r="D3" s="6" t="s">
        <v>23</v>
      </c>
      <c r="E3" s="6" t="s">
        <v>125</v>
      </c>
      <c r="F3" s="6" t="s">
        <v>126</v>
      </c>
      <c r="G3" s="6" t="s">
        <v>127</v>
      </c>
      <c r="H3" s="6"/>
      <c r="I3" s="6" t="s">
        <v>146</v>
      </c>
      <c r="J3" s="6" t="s">
        <v>13</v>
      </c>
      <c r="K3" s="6" t="s">
        <v>147</v>
      </c>
      <c r="L3" s="6">
        <v>18038403357</v>
      </c>
      <c r="M3" s="6" t="s">
        <v>148</v>
      </c>
      <c r="N3" s="6" t="s">
        <v>149</v>
      </c>
      <c r="O3" s="6" t="s">
        <v>150</v>
      </c>
      <c r="P3" s="6" t="s">
        <v>151</v>
      </c>
      <c r="Q3" s="6" t="s">
        <v>63</v>
      </c>
      <c r="R3" s="6" t="s">
        <v>152</v>
      </c>
      <c r="S3" s="6" t="s">
        <v>153</v>
      </c>
      <c r="T3" s="6" t="s">
        <v>63</v>
      </c>
      <c r="U3" s="6" t="s">
        <v>154</v>
      </c>
      <c r="V3" s="6" t="s">
        <v>155</v>
      </c>
      <c r="W3" s="6" t="s">
        <v>13</v>
      </c>
      <c r="X3" s="6" t="s">
        <v>156</v>
      </c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</row>
    <row r="4" ht="36" spans="1:48">
      <c r="A4" s="5">
        <v>3</v>
      </c>
      <c r="B4" s="6" t="s">
        <v>18</v>
      </c>
      <c r="C4" s="6" t="s">
        <v>22</v>
      </c>
      <c r="D4" s="6" t="s">
        <v>23</v>
      </c>
      <c r="E4" s="6" t="s">
        <v>157</v>
      </c>
      <c r="F4" s="6" t="s">
        <v>158</v>
      </c>
      <c r="G4" s="6" t="s">
        <v>127</v>
      </c>
      <c r="H4" s="6"/>
      <c r="I4" s="6" t="s">
        <v>159</v>
      </c>
      <c r="J4" s="6" t="s">
        <v>13</v>
      </c>
      <c r="K4" s="6" t="s">
        <v>160</v>
      </c>
      <c r="L4" s="6">
        <v>18198384835</v>
      </c>
      <c r="M4" s="6" t="s">
        <v>161</v>
      </c>
      <c r="N4" s="6" t="s">
        <v>13</v>
      </c>
      <c r="O4" s="6" t="s">
        <v>160</v>
      </c>
      <c r="P4" s="6" t="s">
        <v>162</v>
      </c>
      <c r="Q4" s="6" t="s">
        <v>29</v>
      </c>
      <c r="R4" s="6" t="s">
        <v>163</v>
      </c>
      <c r="S4" s="6" t="s">
        <v>164</v>
      </c>
      <c r="T4" s="6" t="s">
        <v>13</v>
      </c>
      <c r="U4" s="6" t="s">
        <v>165</v>
      </c>
      <c r="V4" s="6" t="s">
        <v>166</v>
      </c>
      <c r="W4" s="6" t="s">
        <v>13</v>
      </c>
      <c r="X4" s="6" t="s">
        <v>167</v>
      </c>
      <c r="Y4" s="6" t="s">
        <v>168</v>
      </c>
      <c r="Z4" s="6" t="s">
        <v>13</v>
      </c>
      <c r="AA4" s="6" t="s">
        <v>169</v>
      </c>
      <c r="AB4" s="6" t="s">
        <v>153</v>
      </c>
      <c r="AC4" s="6" t="s">
        <v>63</v>
      </c>
      <c r="AD4" s="6" t="s">
        <v>170</v>
      </c>
      <c r="AE4" s="6" t="s">
        <v>151</v>
      </c>
      <c r="AF4" s="6" t="s">
        <v>63</v>
      </c>
      <c r="AG4" s="6" t="s">
        <v>171</v>
      </c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</row>
    <row r="5" ht="60" spans="1:48">
      <c r="A5" s="5">
        <v>4</v>
      </c>
      <c r="B5" s="7" t="s">
        <v>92</v>
      </c>
      <c r="C5" s="8" t="s">
        <v>22</v>
      </c>
      <c r="D5" s="8" t="s">
        <v>172</v>
      </c>
      <c r="E5" s="8" t="s">
        <v>173</v>
      </c>
      <c r="F5" s="8" t="s">
        <v>174</v>
      </c>
      <c r="G5" s="8" t="s">
        <v>175</v>
      </c>
      <c r="H5" s="8"/>
      <c r="I5" s="8" t="s">
        <v>176</v>
      </c>
      <c r="J5" s="8" t="s">
        <v>13</v>
      </c>
      <c r="K5" s="8" t="s">
        <v>177</v>
      </c>
      <c r="L5" s="8">
        <v>13434971133</v>
      </c>
      <c r="M5" s="8" t="s">
        <v>178</v>
      </c>
      <c r="N5" s="8" t="s">
        <v>13</v>
      </c>
      <c r="O5" s="8" t="s">
        <v>179</v>
      </c>
      <c r="P5" s="8" t="s">
        <v>159</v>
      </c>
      <c r="Q5" s="8" t="s">
        <v>13</v>
      </c>
      <c r="R5" s="8" t="s">
        <v>160</v>
      </c>
      <c r="S5" s="8" t="s">
        <v>180</v>
      </c>
      <c r="T5" s="8" t="s">
        <v>63</v>
      </c>
      <c r="U5" s="8" t="s">
        <v>181</v>
      </c>
      <c r="V5" s="8" t="s">
        <v>182</v>
      </c>
      <c r="W5" s="8" t="s">
        <v>13</v>
      </c>
      <c r="X5" s="8" t="s">
        <v>183</v>
      </c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</row>
    <row r="6" ht="60" spans="1:48">
      <c r="A6" s="5">
        <v>5</v>
      </c>
      <c r="B6" s="6" t="s">
        <v>25</v>
      </c>
      <c r="C6" s="6" t="s">
        <v>22</v>
      </c>
      <c r="D6" s="6" t="s">
        <v>23</v>
      </c>
      <c r="E6" s="6" t="s">
        <v>184</v>
      </c>
      <c r="F6" s="6" t="s">
        <v>185</v>
      </c>
      <c r="G6" s="6"/>
      <c r="H6" s="6"/>
      <c r="I6" s="6" t="s">
        <v>186</v>
      </c>
      <c r="J6" s="6" t="s">
        <v>63</v>
      </c>
      <c r="K6" s="6" t="s">
        <v>187</v>
      </c>
      <c r="L6" s="6">
        <v>19866703257</v>
      </c>
      <c r="M6" s="6" t="s">
        <v>188</v>
      </c>
      <c r="N6" s="6" t="s">
        <v>13</v>
      </c>
      <c r="O6" s="6" t="s">
        <v>189</v>
      </c>
      <c r="P6" s="6" t="s">
        <v>190</v>
      </c>
      <c r="Q6" s="6" t="s">
        <v>63</v>
      </c>
      <c r="R6" s="6" t="s">
        <v>191</v>
      </c>
      <c r="S6" s="6" t="s">
        <v>192</v>
      </c>
      <c r="T6" s="6" t="s">
        <v>63</v>
      </c>
      <c r="U6" s="6" t="s">
        <v>193</v>
      </c>
      <c r="V6" s="6" t="s">
        <v>194</v>
      </c>
      <c r="W6" s="6" t="s">
        <v>63</v>
      </c>
      <c r="X6" s="6" t="s">
        <v>195</v>
      </c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ht="36" spans="1:48">
      <c r="A7" s="5">
        <v>6</v>
      </c>
      <c r="B7" s="6" t="s">
        <v>27</v>
      </c>
      <c r="C7" s="6" t="s">
        <v>22</v>
      </c>
      <c r="D7" s="6" t="s">
        <v>23</v>
      </c>
      <c r="E7" s="6" t="s">
        <v>196</v>
      </c>
      <c r="F7" s="6" t="s">
        <v>185</v>
      </c>
      <c r="G7" s="6"/>
      <c r="H7" s="6"/>
      <c r="I7" s="6" t="s">
        <v>197</v>
      </c>
      <c r="J7" s="6" t="s">
        <v>13</v>
      </c>
      <c r="K7" s="6" t="s">
        <v>198</v>
      </c>
      <c r="L7" s="6">
        <v>19867682713</v>
      </c>
      <c r="M7" s="6" t="s">
        <v>199</v>
      </c>
      <c r="N7" s="6" t="s">
        <v>13</v>
      </c>
      <c r="O7" s="6" t="s">
        <v>198</v>
      </c>
      <c r="P7" s="6" t="s">
        <v>200</v>
      </c>
      <c r="Q7" s="6" t="s">
        <v>13</v>
      </c>
      <c r="R7" s="6" t="s">
        <v>198</v>
      </c>
      <c r="S7" s="6" t="s">
        <v>201</v>
      </c>
      <c r="T7" s="6" t="s">
        <v>74</v>
      </c>
      <c r="U7" s="6" t="s">
        <v>202</v>
      </c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</row>
    <row r="8" ht="36" spans="1:48">
      <c r="A8" s="5">
        <v>7</v>
      </c>
      <c r="B8" s="8" t="s">
        <v>30</v>
      </c>
      <c r="C8" s="8" t="s">
        <v>22</v>
      </c>
      <c r="D8" s="8" t="s">
        <v>23</v>
      </c>
      <c r="E8" s="8" t="s">
        <v>203</v>
      </c>
      <c r="F8" s="8" t="s">
        <v>204</v>
      </c>
      <c r="G8" s="8" t="s">
        <v>205</v>
      </c>
      <c r="H8" s="8"/>
      <c r="I8" s="8" t="s">
        <v>206</v>
      </c>
      <c r="J8" s="8" t="s">
        <v>207</v>
      </c>
      <c r="K8" s="8" t="s">
        <v>208</v>
      </c>
      <c r="L8" s="8">
        <v>15918778941</v>
      </c>
      <c r="M8" s="6" t="s">
        <v>209</v>
      </c>
      <c r="N8" s="6" t="s">
        <v>29</v>
      </c>
      <c r="O8" s="6" t="s">
        <v>210</v>
      </c>
      <c r="P8" s="6" t="s">
        <v>211</v>
      </c>
      <c r="Q8" s="6" t="s">
        <v>63</v>
      </c>
      <c r="R8" s="6" t="s">
        <v>154</v>
      </c>
      <c r="S8" s="6" t="s">
        <v>212</v>
      </c>
      <c r="T8" s="6" t="s">
        <v>29</v>
      </c>
      <c r="U8" s="6" t="s">
        <v>213</v>
      </c>
      <c r="V8" s="6" t="s">
        <v>214</v>
      </c>
      <c r="W8" s="6" t="s">
        <v>29</v>
      </c>
      <c r="X8" s="6" t="s">
        <v>213</v>
      </c>
      <c r="Y8" s="6" t="s">
        <v>215</v>
      </c>
      <c r="Z8" s="6" t="s">
        <v>29</v>
      </c>
      <c r="AA8" s="6" t="s">
        <v>216</v>
      </c>
      <c r="AB8" s="6" t="s">
        <v>217</v>
      </c>
      <c r="AC8" s="6" t="s">
        <v>29</v>
      </c>
      <c r="AD8" s="6" t="s">
        <v>218</v>
      </c>
      <c r="AE8" s="8" t="s">
        <v>219</v>
      </c>
      <c r="AF8" s="6" t="s">
        <v>29</v>
      </c>
      <c r="AG8" s="8" t="s">
        <v>218</v>
      </c>
      <c r="AH8" s="8" t="s">
        <v>220</v>
      </c>
      <c r="AI8" s="8" t="s">
        <v>29</v>
      </c>
      <c r="AJ8" s="8" t="s">
        <v>221</v>
      </c>
      <c r="AK8" s="8" t="s">
        <v>222</v>
      </c>
      <c r="AL8" s="8" t="s">
        <v>29</v>
      </c>
      <c r="AM8" s="8" t="s">
        <v>221</v>
      </c>
      <c r="AN8" s="6"/>
      <c r="AO8" s="6"/>
      <c r="AP8" s="6"/>
      <c r="AQ8" s="6"/>
      <c r="AR8" s="6"/>
      <c r="AS8" s="6"/>
      <c r="AT8" s="6"/>
      <c r="AU8" s="6"/>
      <c r="AV8" s="6"/>
    </row>
    <row r="9" ht="84" spans="1:48">
      <c r="A9" s="5">
        <v>8</v>
      </c>
      <c r="B9" s="6" t="s">
        <v>32</v>
      </c>
      <c r="C9" s="6" t="s">
        <v>22</v>
      </c>
      <c r="D9" s="6" t="s">
        <v>23</v>
      </c>
      <c r="E9" s="6" t="s">
        <v>184</v>
      </c>
      <c r="F9" s="6" t="s">
        <v>223</v>
      </c>
      <c r="G9" s="6"/>
      <c r="H9" s="6"/>
      <c r="I9" s="6" t="s">
        <v>224</v>
      </c>
      <c r="J9" s="6" t="s">
        <v>29</v>
      </c>
      <c r="K9" s="6" t="s">
        <v>225</v>
      </c>
      <c r="L9" s="21">
        <v>18645789311</v>
      </c>
      <c r="M9" s="6" t="s">
        <v>226</v>
      </c>
      <c r="N9" s="6" t="s">
        <v>29</v>
      </c>
      <c r="O9" s="6" t="s">
        <v>227</v>
      </c>
      <c r="P9" s="6" t="s">
        <v>228</v>
      </c>
      <c r="Q9" s="6" t="s">
        <v>141</v>
      </c>
      <c r="R9" s="6" t="s">
        <v>229</v>
      </c>
      <c r="S9" s="6" t="s">
        <v>230</v>
      </c>
      <c r="T9" s="6" t="s">
        <v>65</v>
      </c>
      <c r="U9" s="6" t="s">
        <v>231</v>
      </c>
      <c r="V9" s="6" t="s">
        <v>232</v>
      </c>
      <c r="W9" s="6" t="s">
        <v>63</v>
      </c>
      <c r="X9" s="6" t="s">
        <v>233</v>
      </c>
      <c r="Y9" s="6" t="s">
        <v>65</v>
      </c>
      <c r="Z9" s="6" t="s">
        <v>234</v>
      </c>
      <c r="AA9" s="6" t="s">
        <v>235</v>
      </c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</row>
    <row r="10" ht="60" spans="1:48">
      <c r="A10" s="5">
        <v>9</v>
      </c>
      <c r="B10" s="6" t="s">
        <v>91</v>
      </c>
      <c r="C10" s="6" t="s">
        <v>22</v>
      </c>
      <c r="D10" s="6" t="s">
        <v>172</v>
      </c>
      <c r="E10" s="6" t="s">
        <v>236</v>
      </c>
      <c r="F10" s="6" t="s">
        <v>237</v>
      </c>
      <c r="G10" s="6" t="s">
        <v>238</v>
      </c>
      <c r="H10" s="8"/>
      <c r="I10" s="6" t="s">
        <v>239</v>
      </c>
      <c r="J10" s="6" t="s">
        <v>29</v>
      </c>
      <c r="K10" s="6" t="s">
        <v>240</v>
      </c>
      <c r="L10" s="6">
        <v>13556919898</v>
      </c>
      <c r="M10" s="6" t="s">
        <v>241</v>
      </c>
      <c r="N10" s="6" t="s">
        <v>63</v>
      </c>
      <c r="O10" s="6" t="s">
        <v>242</v>
      </c>
      <c r="P10" s="6" t="s">
        <v>243</v>
      </c>
      <c r="Q10" s="6" t="s">
        <v>63</v>
      </c>
      <c r="R10" s="6" t="s">
        <v>244</v>
      </c>
      <c r="S10" s="6" t="s">
        <v>245</v>
      </c>
      <c r="T10" s="6" t="s">
        <v>63</v>
      </c>
      <c r="U10" s="6" t="s">
        <v>242</v>
      </c>
      <c r="V10" s="6" t="s">
        <v>246</v>
      </c>
      <c r="W10" s="6" t="s">
        <v>63</v>
      </c>
      <c r="X10" s="6" t="s">
        <v>242</v>
      </c>
      <c r="Y10" s="6" t="s">
        <v>247</v>
      </c>
      <c r="Z10" s="6" t="s">
        <v>63</v>
      </c>
      <c r="AA10" s="6" t="s">
        <v>242</v>
      </c>
      <c r="AB10" s="6" t="s">
        <v>248</v>
      </c>
      <c r="AC10" s="6" t="s">
        <v>63</v>
      </c>
      <c r="AD10" s="6" t="s">
        <v>242</v>
      </c>
      <c r="AE10" s="6" t="s">
        <v>249</v>
      </c>
      <c r="AF10" s="6" t="s">
        <v>63</v>
      </c>
      <c r="AG10" s="6" t="s">
        <v>242</v>
      </c>
      <c r="AH10" s="6" t="s">
        <v>250</v>
      </c>
      <c r="AI10" s="6" t="s">
        <v>63</v>
      </c>
      <c r="AJ10" s="6" t="s">
        <v>242</v>
      </c>
      <c r="AK10" s="6" t="s">
        <v>251</v>
      </c>
      <c r="AL10" s="6" t="s">
        <v>63</v>
      </c>
      <c r="AM10" s="6" t="s">
        <v>242</v>
      </c>
      <c r="AN10" s="6"/>
      <c r="AO10" s="6"/>
      <c r="AP10" s="6"/>
      <c r="AQ10" s="6"/>
      <c r="AR10" s="6"/>
      <c r="AS10" s="6"/>
      <c r="AT10" s="6"/>
      <c r="AU10" s="6"/>
      <c r="AV10" s="6"/>
    </row>
    <row r="11" ht="36" spans="1:48">
      <c r="A11" s="5">
        <v>10</v>
      </c>
      <c r="B11" s="6" t="s">
        <v>36</v>
      </c>
      <c r="C11" s="6" t="s">
        <v>22</v>
      </c>
      <c r="D11" s="6" t="s">
        <v>23</v>
      </c>
      <c r="E11" s="6" t="s">
        <v>252</v>
      </c>
      <c r="F11" s="6" t="s">
        <v>253</v>
      </c>
      <c r="G11" s="8" t="s">
        <v>254</v>
      </c>
      <c r="H11" s="8"/>
      <c r="I11" s="6" t="s">
        <v>255</v>
      </c>
      <c r="J11" s="6" t="s">
        <v>207</v>
      </c>
      <c r="K11" s="6" t="s">
        <v>256</v>
      </c>
      <c r="L11" s="6">
        <v>15517295050</v>
      </c>
      <c r="M11" s="6" t="s">
        <v>257</v>
      </c>
      <c r="N11" s="6" t="s">
        <v>207</v>
      </c>
      <c r="O11" s="6" t="s">
        <v>256</v>
      </c>
      <c r="P11" s="6" t="s">
        <v>258</v>
      </c>
      <c r="Q11" s="6" t="s">
        <v>207</v>
      </c>
      <c r="R11" s="6" t="s">
        <v>256</v>
      </c>
      <c r="S11" s="6" t="s">
        <v>259</v>
      </c>
      <c r="T11" s="6" t="s">
        <v>207</v>
      </c>
      <c r="U11" s="6" t="s">
        <v>256</v>
      </c>
      <c r="V11" s="6" t="s">
        <v>255</v>
      </c>
      <c r="W11" s="6" t="s">
        <v>207</v>
      </c>
      <c r="X11" s="6" t="s">
        <v>256</v>
      </c>
      <c r="Y11" s="6" t="s">
        <v>260</v>
      </c>
      <c r="Z11" s="6" t="s">
        <v>207</v>
      </c>
      <c r="AA11" s="6" t="s">
        <v>256</v>
      </c>
      <c r="AB11" s="6" t="s">
        <v>261</v>
      </c>
      <c r="AC11" s="6" t="s">
        <v>207</v>
      </c>
      <c r="AD11" s="6" t="s">
        <v>256</v>
      </c>
      <c r="AE11" s="6" t="s">
        <v>262</v>
      </c>
      <c r="AF11" s="6" t="s">
        <v>207</v>
      </c>
      <c r="AG11" s="6" t="s">
        <v>256</v>
      </c>
      <c r="AH11" s="8"/>
      <c r="AI11" s="8"/>
      <c r="AJ11" s="8"/>
      <c r="AK11" s="8"/>
      <c r="AL11" s="8"/>
      <c r="AM11" s="8"/>
      <c r="AN11" s="6"/>
      <c r="AO11" s="6"/>
      <c r="AP11" s="6"/>
      <c r="AQ11" s="6"/>
      <c r="AR11" s="6"/>
      <c r="AS11" s="6"/>
      <c r="AT11" s="6"/>
      <c r="AU11" s="6"/>
      <c r="AV11" s="6"/>
    </row>
    <row r="12" ht="60" spans="1:48">
      <c r="A12" s="9">
        <v>11</v>
      </c>
      <c r="B12" s="10" t="s">
        <v>110</v>
      </c>
      <c r="C12" s="10" t="s">
        <v>263</v>
      </c>
      <c r="D12" s="10"/>
      <c r="E12" s="10"/>
      <c r="F12" s="10" t="s">
        <v>264</v>
      </c>
      <c r="G12" s="10" t="s">
        <v>265</v>
      </c>
      <c r="H12" s="10"/>
      <c r="I12" s="10" t="s">
        <v>266</v>
      </c>
      <c r="J12" s="10" t="s">
        <v>207</v>
      </c>
      <c r="K12" s="10" t="s">
        <v>267</v>
      </c>
      <c r="L12" s="10">
        <v>18022648828</v>
      </c>
      <c r="M12" s="10" t="s">
        <v>266</v>
      </c>
      <c r="N12" s="10" t="s">
        <v>207</v>
      </c>
      <c r="O12" s="10" t="s">
        <v>267</v>
      </c>
      <c r="P12" s="10" t="s">
        <v>268</v>
      </c>
      <c r="Q12" s="10" t="s">
        <v>207</v>
      </c>
      <c r="R12" s="10" t="s">
        <v>267</v>
      </c>
      <c r="S12" s="10" t="s">
        <v>269</v>
      </c>
      <c r="T12" s="10" t="s">
        <v>207</v>
      </c>
      <c r="U12" s="10" t="s">
        <v>267</v>
      </c>
      <c r="V12" s="10" t="s">
        <v>262</v>
      </c>
      <c r="W12" s="10" t="s">
        <v>207</v>
      </c>
      <c r="X12" s="10" t="s">
        <v>267</v>
      </c>
      <c r="Y12" s="10" t="s">
        <v>270</v>
      </c>
      <c r="Z12" s="10" t="s">
        <v>207</v>
      </c>
      <c r="AA12" s="10" t="s">
        <v>267</v>
      </c>
      <c r="AB12" s="10" t="s">
        <v>271</v>
      </c>
      <c r="AC12" s="10" t="s">
        <v>207</v>
      </c>
      <c r="AD12" s="10" t="s">
        <v>267</v>
      </c>
      <c r="AE12" s="10" t="s">
        <v>272</v>
      </c>
      <c r="AF12" s="10" t="s">
        <v>207</v>
      </c>
      <c r="AG12" s="10" t="s">
        <v>267</v>
      </c>
      <c r="AH12" s="10" t="s">
        <v>273</v>
      </c>
      <c r="AI12" s="10" t="s">
        <v>63</v>
      </c>
      <c r="AJ12" s="10" t="s">
        <v>274</v>
      </c>
      <c r="AK12" s="10" t="s">
        <v>275</v>
      </c>
      <c r="AL12" s="10" t="s">
        <v>63</v>
      </c>
      <c r="AM12" s="10" t="s">
        <v>276</v>
      </c>
      <c r="AN12" s="10" t="s">
        <v>277</v>
      </c>
      <c r="AO12" s="10" t="s">
        <v>63</v>
      </c>
      <c r="AP12" s="10" t="s">
        <v>274</v>
      </c>
      <c r="AQ12" s="10"/>
      <c r="AR12" s="10"/>
      <c r="AS12" s="10"/>
      <c r="AT12" s="10"/>
      <c r="AU12" s="10"/>
      <c r="AV12" s="10"/>
    </row>
    <row r="13" ht="36" spans="1:48">
      <c r="A13" s="5">
        <v>12</v>
      </c>
      <c r="B13" s="7" t="s">
        <v>38</v>
      </c>
      <c r="C13" s="7" t="s">
        <v>22</v>
      </c>
      <c r="D13" s="7" t="s">
        <v>23</v>
      </c>
      <c r="E13" s="7" t="s">
        <v>125</v>
      </c>
      <c r="F13" s="11" t="s">
        <v>278</v>
      </c>
      <c r="G13" s="7" t="s">
        <v>279</v>
      </c>
      <c r="H13" s="7" t="s">
        <v>280</v>
      </c>
      <c r="I13" s="7" t="s">
        <v>281</v>
      </c>
      <c r="J13" s="7" t="s">
        <v>132</v>
      </c>
      <c r="K13" s="7" t="s">
        <v>282</v>
      </c>
      <c r="L13" s="11" t="s">
        <v>283</v>
      </c>
      <c r="M13" s="7" t="s">
        <v>284</v>
      </c>
      <c r="N13" s="7" t="s">
        <v>132</v>
      </c>
      <c r="O13" s="7" t="s">
        <v>285</v>
      </c>
      <c r="P13" s="7" t="s">
        <v>286</v>
      </c>
      <c r="Q13" s="7" t="s">
        <v>132</v>
      </c>
      <c r="R13" s="7" t="s">
        <v>285</v>
      </c>
      <c r="S13" s="7" t="s">
        <v>287</v>
      </c>
      <c r="T13" s="7" t="s">
        <v>132</v>
      </c>
      <c r="U13" s="7" t="s">
        <v>282</v>
      </c>
      <c r="V13" s="7" t="s">
        <v>288</v>
      </c>
      <c r="W13" s="7" t="s">
        <v>132</v>
      </c>
      <c r="X13" s="7" t="s">
        <v>285</v>
      </c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</row>
    <row r="14" ht="36" spans="1:48">
      <c r="A14" s="5">
        <v>13</v>
      </c>
      <c r="B14" s="7" t="s">
        <v>40</v>
      </c>
      <c r="C14" s="7" t="s">
        <v>22</v>
      </c>
      <c r="D14" s="7" t="s">
        <v>23</v>
      </c>
      <c r="E14" s="7" t="s">
        <v>125</v>
      </c>
      <c r="F14" s="11" t="s">
        <v>278</v>
      </c>
      <c r="G14" s="7" t="s">
        <v>279</v>
      </c>
      <c r="H14" s="7" t="s">
        <v>280</v>
      </c>
      <c r="I14" s="7" t="s">
        <v>289</v>
      </c>
      <c r="J14" s="7" t="s">
        <v>132</v>
      </c>
      <c r="K14" s="7" t="s">
        <v>290</v>
      </c>
      <c r="L14" s="11" t="s">
        <v>291</v>
      </c>
      <c r="M14" s="7" t="s">
        <v>284</v>
      </c>
      <c r="N14" s="7" t="s">
        <v>132</v>
      </c>
      <c r="O14" s="7" t="s">
        <v>285</v>
      </c>
      <c r="P14" s="7" t="s">
        <v>286</v>
      </c>
      <c r="Q14" s="7" t="s">
        <v>132</v>
      </c>
      <c r="R14" s="7" t="s">
        <v>285</v>
      </c>
      <c r="S14" s="7" t="s">
        <v>287</v>
      </c>
      <c r="T14" s="7" t="s">
        <v>132</v>
      </c>
      <c r="U14" s="7" t="s">
        <v>282</v>
      </c>
      <c r="V14" s="7" t="s">
        <v>288</v>
      </c>
      <c r="W14" s="7" t="s">
        <v>132</v>
      </c>
      <c r="X14" s="7" t="s">
        <v>285</v>
      </c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</row>
    <row r="15" ht="36" spans="1:48">
      <c r="A15" s="5">
        <v>14</v>
      </c>
      <c r="B15" s="7" t="s">
        <v>42</v>
      </c>
      <c r="C15" s="7" t="s">
        <v>22</v>
      </c>
      <c r="D15" s="7" t="s">
        <v>23</v>
      </c>
      <c r="E15" s="7" t="s">
        <v>125</v>
      </c>
      <c r="F15" s="11" t="s">
        <v>278</v>
      </c>
      <c r="G15" s="7" t="s">
        <v>279</v>
      </c>
      <c r="H15" s="7" t="s">
        <v>280</v>
      </c>
      <c r="I15" s="7" t="s">
        <v>292</v>
      </c>
      <c r="J15" s="7" t="s">
        <v>132</v>
      </c>
      <c r="K15" s="7" t="s">
        <v>290</v>
      </c>
      <c r="L15" s="11" t="s">
        <v>293</v>
      </c>
      <c r="M15" s="7" t="s">
        <v>294</v>
      </c>
      <c r="N15" s="7" t="s">
        <v>132</v>
      </c>
      <c r="O15" s="7" t="s">
        <v>290</v>
      </c>
      <c r="P15" s="7" t="s">
        <v>295</v>
      </c>
      <c r="Q15" s="7" t="s">
        <v>132</v>
      </c>
      <c r="R15" s="7" t="s">
        <v>290</v>
      </c>
      <c r="S15" s="7" t="s">
        <v>296</v>
      </c>
      <c r="T15" s="7" t="s">
        <v>132</v>
      </c>
      <c r="U15" s="7" t="s">
        <v>290</v>
      </c>
      <c r="V15" s="7" t="s">
        <v>289</v>
      </c>
      <c r="W15" s="7" t="s">
        <v>132</v>
      </c>
      <c r="X15" s="7" t="s">
        <v>290</v>
      </c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</row>
    <row r="16" ht="36" spans="1:48">
      <c r="A16" s="5">
        <v>15</v>
      </c>
      <c r="B16" s="7" t="s">
        <v>44</v>
      </c>
      <c r="C16" s="7" t="s">
        <v>22</v>
      </c>
      <c r="D16" s="7" t="s">
        <v>23</v>
      </c>
      <c r="E16" s="7" t="s">
        <v>125</v>
      </c>
      <c r="F16" s="11" t="s">
        <v>278</v>
      </c>
      <c r="G16" s="7" t="s">
        <v>279</v>
      </c>
      <c r="H16" s="7" t="s">
        <v>280</v>
      </c>
      <c r="I16" s="7" t="s">
        <v>295</v>
      </c>
      <c r="J16" s="7" t="s">
        <v>132</v>
      </c>
      <c r="K16" s="7" t="s">
        <v>290</v>
      </c>
      <c r="L16" s="11" t="s">
        <v>297</v>
      </c>
      <c r="M16" s="7" t="s">
        <v>289</v>
      </c>
      <c r="N16" s="7" t="s">
        <v>132</v>
      </c>
      <c r="O16" s="7" t="s">
        <v>290</v>
      </c>
      <c r="P16" s="7" t="s">
        <v>294</v>
      </c>
      <c r="Q16" s="7" t="s">
        <v>132</v>
      </c>
      <c r="R16" s="7" t="s">
        <v>290</v>
      </c>
      <c r="S16" s="7" t="s">
        <v>292</v>
      </c>
      <c r="T16" s="7" t="s">
        <v>132</v>
      </c>
      <c r="U16" s="7" t="s">
        <v>290</v>
      </c>
      <c r="V16" s="7" t="s">
        <v>298</v>
      </c>
      <c r="W16" s="7" t="s">
        <v>132</v>
      </c>
      <c r="X16" s="7" t="s">
        <v>290</v>
      </c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</row>
    <row r="17" ht="48" spans="1:48">
      <c r="A17" s="9">
        <v>16</v>
      </c>
      <c r="B17" s="12" t="s">
        <v>95</v>
      </c>
      <c r="C17" s="12" t="s">
        <v>299</v>
      </c>
      <c r="D17" s="12" t="s">
        <v>300</v>
      </c>
      <c r="E17" s="12" t="s">
        <v>184</v>
      </c>
      <c r="F17" s="13" t="s">
        <v>301</v>
      </c>
      <c r="G17" s="13"/>
      <c r="H17" s="13"/>
      <c r="I17" s="13" t="s">
        <v>302</v>
      </c>
      <c r="J17" s="13" t="s">
        <v>149</v>
      </c>
      <c r="K17" s="13" t="s">
        <v>303</v>
      </c>
      <c r="L17" s="13" t="s">
        <v>304</v>
      </c>
      <c r="M17" s="13" t="s">
        <v>305</v>
      </c>
      <c r="N17" s="12" t="s">
        <v>65</v>
      </c>
      <c r="O17" s="12" t="s">
        <v>306</v>
      </c>
      <c r="P17" s="12" t="s">
        <v>307</v>
      </c>
      <c r="Q17" s="12" t="s">
        <v>59</v>
      </c>
      <c r="R17" s="13" t="s">
        <v>308</v>
      </c>
      <c r="S17" s="12" t="s">
        <v>309</v>
      </c>
      <c r="T17" s="13" t="s">
        <v>59</v>
      </c>
      <c r="U17" s="13" t="s">
        <v>308</v>
      </c>
      <c r="V17" s="12" t="s">
        <v>310</v>
      </c>
      <c r="W17" s="13" t="s">
        <v>29</v>
      </c>
      <c r="X17" s="13" t="s">
        <v>240</v>
      </c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</row>
    <row r="18" ht="48" spans="1:48">
      <c r="A18" s="5">
        <v>17</v>
      </c>
      <c r="B18" s="7" t="s">
        <v>46</v>
      </c>
      <c r="C18" s="7" t="s">
        <v>22</v>
      </c>
      <c r="D18" s="7" t="s">
        <v>23</v>
      </c>
      <c r="E18" s="7" t="s">
        <v>203</v>
      </c>
      <c r="F18" s="11" t="s">
        <v>311</v>
      </c>
      <c r="G18" s="7"/>
      <c r="H18" s="7"/>
      <c r="I18" s="7" t="s">
        <v>312</v>
      </c>
      <c r="J18" s="7" t="s">
        <v>149</v>
      </c>
      <c r="K18" s="7" t="s">
        <v>313</v>
      </c>
      <c r="L18" s="7">
        <v>15217477428</v>
      </c>
      <c r="M18" s="7" t="s">
        <v>314</v>
      </c>
      <c r="N18" s="7" t="s">
        <v>149</v>
      </c>
      <c r="O18" s="7" t="s">
        <v>313</v>
      </c>
      <c r="P18" s="7" t="s">
        <v>315</v>
      </c>
      <c r="Q18" s="7" t="s">
        <v>149</v>
      </c>
      <c r="R18" s="7" t="s">
        <v>313</v>
      </c>
      <c r="S18" s="7"/>
      <c r="T18" s="7"/>
      <c r="U18" s="7"/>
      <c r="V18" s="7"/>
      <c r="W18" s="7"/>
      <c r="X18" s="7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</row>
    <row r="19" ht="36" spans="1:48">
      <c r="A19" s="5">
        <v>18</v>
      </c>
      <c r="B19" s="7" t="s">
        <v>48</v>
      </c>
      <c r="C19" s="7" t="s">
        <v>22</v>
      </c>
      <c r="D19" s="7" t="s">
        <v>23</v>
      </c>
      <c r="E19" s="7" t="s">
        <v>252</v>
      </c>
      <c r="F19" s="11" t="s">
        <v>316</v>
      </c>
      <c r="G19" s="11" t="s">
        <v>317</v>
      </c>
      <c r="H19" s="7"/>
      <c r="I19" s="7" t="s">
        <v>318</v>
      </c>
      <c r="J19" s="7" t="s">
        <v>132</v>
      </c>
      <c r="K19" s="7" t="s">
        <v>285</v>
      </c>
      <c r="L19" s="7">
        <v>18388144180</v>
      </c>
      <c r="M19" s="7" t="s">
        <v>319</v>
      </c>
      <c r="N19" s="7" t="s">
        <v>132</v>
      </c>
      <c r="O19" s="7" t="s">
        <v>285</v>
      </c>
      <c r="P19" s="7" t="s">
        <v>320</v>
      </c>
      <c r="Q19" s="7" t="s">
        <v>132</v>
      </c>
      <c r="R19" s="7" t="s">
        <v>321</v>
      </c>
      <c r="S19" s="7" t="s">
        <v>322</v>
      </c>
      <c r="T19" s="7" t="s">
        <v>132</v>
      </c>
      <c r="U19" s="7" t="s">
        <v>321</v>
      </c>
      <c r="V19" s="7" t="s">
        <v>323</v>
      </c>
      <c r="W19" s="7" t="s">
        <v>132</v>
      </c>
      <c r="X19" s="7" t="s">
        <v>321</v>
      </c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</row>
    <row r="20" ht="48" spans="1:48">
      <c r="A20" s="5">
        <v>19</v>
      </c>
      <c r="B20" s="7" t="s">
        <v>50</v>
      </c>
      <c r="C20" s="7" t="s">
        <v>22</v>
      </c>
      <c r="D20" s="7" t="s">
        <v>23</v>
      </c>
      <c r="E20" s="7" t="s">
        <v>252</v>
      </c>
      <c r="F20" s="11" t="s">
        <v>316</v>
      </c>
      <c r="G20" s="11" t="s">
        <v>317</v>
      </c>
      <c r="H20" s="7"/>
      <c r="I20" s="7" t="s">
        <v>318</v>
      </c>
      <c r="J20" s="7" t="s">
        <v>132</v>
      </c>
      <c r="K20" s="7" t="s">
        <v>285</v>
      </c>
      <c r="L20" s="7">
        <v>18388144180</v>
      </c>
      <c r="M20" s="7" t="s">
        <v>324</v>
      </c>
      <c r="N20" s="7" t="s">
        <v>132</v>
      </c>
      <c r="O20" s="7" t="s">
        <v>321</v>
      </c>
      <c r="P20" s="7" t="s">
        <v>325</v>
      </c>
      <c r="Q20" s="7" t="s">
        <v>132</v>
      </c>
      <c r="R20" s="7" t="s">
        <v>321</v>
      </c>
      <c r="S20" s="7" t="s">
        <v>326</v>
      </c>
      <c r="T20" s="7" t="s">
        <v>132</v>
      </c>
      <c r="U20" s="7" t="s">
        <v>321</v>
      </c>
      <c r="V20" s="7"/>
      <c r="W20" s="7"/>
      <c r="X20" s="7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</row>
    <row r="21" ht="36" spans="1:48">
      <c r="A21" s="5">
        <v>20</v>
      </c>
      <c r="B21" s="7" t="s">
        <v>52</v>
      </c>
      <c r="C21" s="7" t="s">
        <v>22</v>
      </c>
      <c r="D21" s="7" t="s">
        <v>23</v>
      </c>
      <c r="E21" s="7" t="s">
        <v>236</v>
      </c>
      <c r="F21" s="11" t="s">
        <v>316</v>
      </c>
      <c r="G21" s="11" t="s">
        <v>317</v>
      </c>
      <c r="H21" s="7"/>
      <c r="I21" s="7" t="s">
        <v>318</v>
      </c>
      <c r="J21" s="7" t="s">
        <v>132</v>
      </c>
      <c r="K21" s="7" t="s">
        <v>285</v>
      </c>
      <c r="L21" s="7">
        <v>18388144180</v>
      </c>
      <c r="M21" s="7" t="s">
        <v>319</v>
      </c>
      <c r="N21" s="7" t="s">
        <v>132</v>
      </c>
      <c r="O21" s="7" t="s">
        <v>285</v>
      </c>
      <c r="P21" s="7" t="s">
        <v>326</v>
      </c>
      <c r="Q21" s="7" t="s">
        <v>132</v>
      </c>
      <c r="R21" s="7" t="s">
        <v>321</v>
      </c>
      <c r="S21" s="7" t="s">
        <v>320</v>
      </c>
      <c r="T21" s="7" t="s">
        <v>132</v>
      </c>
      <c r="U21" s="7" t="s">
        <v>321</v>
      </c>
      <c r="V21" s="7" t="s">
        <v>324</v>
      </c>
      <c r="W21" s="7" t="s">
        <v>132</v>
      </c>
      <c r="X21" s="7" t="s">
        <v>321</v>
      </c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</row>
    <row r="22" ht="36" spans="1:48">
      <c r="A22" s="5">
        <v>21</v>
      </c>
      <c r="B22" s="7" t="s">
        <v>54</v>
      </c>
      <c r="C22" s="7" t="s">
        <v>22</v>
      </c>
      <c r="D22" s="7" t="s">
        <v>23</v>
      </c>
      <c r="E22" s="7" t="s">
        <v>252</v>
      </c>
      <c r="F22" s="11" t="s">
        <v>316</v>
      </c>
      <c r="G22" s="11" t="s">
        <v>317</v>
      </c>
      <c r="H22" s="7"/>
      <c r="I22" s="7" t="s">
        <v>327</v>
      </c>
      <c r="J22" s="7" t="s">
        <v>328</v>
      </c>
      <c r="K22" s="7" t="s">
        <v>285</v>
      </c>
      <c r="L22" s="7">
        <v>13342722799</v>
      </c>
      <c r="M22" s="7" t="s">
        <v>329</v>
      </c>
      <c r="N22" s="7" t="s">
        <v>328</v>
      </c>
      <c r="O22" s="7" t="s">
        <v>321</v>
      </c>
      <c r="P22" s="7" t="s">
        <v>330</v>
      </c>
      <c r="Q22" s="7" t="s">
        <v>59</v>
      </c>
      <c r="R22" s="7" t="s">
        <v>331</v>
      </c>
      <c r="S22" s="7" t="s">
        <v>332</v>
      </c>
      <c r="T22" s="7" t="s">
        <v>328</v>
      </c>
      <c r="U22" s="7" t="s">
        <v>333</v>
      </c>
      <c r="V22" s="7" t="s">
        <v>334</v>
      </c>
      <c r="W22" s="7" t="s">
        <v>59</v>
      </c>
      <c r="X22" s="7" t="s">
        <v>335</v>
      </c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</row>
    <row r="23" ht="36" spans="1:48">
      <c r="A23" s="9">
        <v>22</v>
      </c>
      <c r="B23" s="12" t="s">
        <v>21</v>
      </c>
      <c r="C23" s="12" t="s">
        <v>299</v>
      </c>
      <c r="D23" s="12" t="s">
        <v>172</v>
      </c>
      <c r="E23" s="12" t="s">
        <v>299</v>
      </c>
      <c r="F23" s="13" t="s">
        <v>336</v>
      </c>
      <c r="G23" s="12"/>
      <c r="H23" s="12"/>
      <c r="I23" s="12" t="s">
        <v>337</v>
      </c>
      <c r="J23" s="12" t="s">
        <v>149</v>
      </c>
      <c r="K23" s="12" t="s">
        <v>338</v>
      </c>
      <c r="L23" s="12">
        <v>15121835074</v>
      </c>
      <c r="M23" s="12" t="s">
        <v>339</v>
      </c>
      <c r="N23" s="12" t="s">
        <v>65</v>
      </c>
      <c r="O23" s="12" t="s">
        <v>340</v>
      </c>
      <c r="P23" s="12" t="s">
        <v>341</v>
      </c>
      <c r="Q23" s="12" t="s">
        <v>65</v>
      </c>
      <c r="R23" s="12" t="s">
        <v>342</v>
      </c>
      <c r="S23" s="12" t="s">
        <v>343</v>
      </c>
      <c r="T23" s="12" t="s">
        <v>65</v>
      </c>
      <c r="U23" s="12" t="s">
        <v>342</v>
      </c>
      <c r="V23" s="12" t="s">
        <v>344</v>
      </c>
      <c r="W23" s="12" t="s">
        <v>63</v>
      </c>
      <c r="X23" s="12" t="s">
        <v>345</v>
      </c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</row>
    <row r="24" ht="48" spans="1:48">
      <c r="A24" s="5">
        <v>23</v>
      </c>
      <c r="B24" s="7" t="s">
        <v>56</v>
      </c>
      <c r="C24" s="7" t="s">
        <v>22</v>
      </c>
      <c r="D24" s="7" t="s">
        <v>172</v>
      </c>
      <c r="E24" s="7" t="s">
        <v>252</v>
      </c>
      <c r="F24" s="11" t="s">
        <v>346</v>
      </c>
      <c r="G24" s="7"/>
      <c r="H24" s="7"/>
      <c r="I24" s="7" t="s">
        <v>347</v>
      </c>
      <c r="J24" s="7" t="s">
        <v>149</v>
      </c>
      <c r="K24" s="7" t="s">
        <v>348</v>
      </c>
      <c r="L24" s="7">
        <v>18745976574</v>
      </c>
      <c r="M24" s="7" t="s">
        <v>349</v>
      </c>
      <c r="N24" s="7" t="s">
        <v>149</v>
      </c>
      <c r="O24" s="7" t="s">
        <v>350</v>
      </c>
      <c r="P24" s="7" t="s">
        <v>351</v>
      </c>
      <c r="Q24" s="7" t="s">
        <v>149</v>
      </c>
      <c r="R24" s="7" t="s">
        <v>352</v>
      </c>
      <c r="S24" s="7" t="s">
        <v>353</v>
      </c>
      <c r="T24" s="7" t="s">
        <v>63</v>
      </c>
      <c r="U24" s="7" t="s">
        <v>193</v>
      </c>
      <c r="V24" s="7" t="s">
        <v>354</v>
      </c>
      <c r="W24" s="7" t="s">
        <v>149</v>
      </c>
      <c r="X24" s="7" t="s">
        <v>352</v>
      </c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</row>
    <row r="25" ht="36" spans="1:48">
      <c r="A25" s="5">
        <v>24</v>
      </c>
      <c r="B25" s="7" t="s">
        <v>34</v>
      </c>
      <c r="C25" s="7" t="s">
        <v>22</v>
      </c>
      <c r="D25" s="7" t="s">
        <v>172</v>
      </c>
      <c r="E25" s="7" t="s">
        <v>125</v>
      </c>
      <c r="F25" s="7" t="s">
        <v>355</v>
      </c>
      <c r="G25" s="7" t="s">
        <v>356</v>
      </c>
      <c r="H25" s="7"/>
      <c r="I25" s="7" t="s">
        <v>357</v>
      </c>
      <c r="J25" s="7" t="s">
        <v>149</v>
      </c>
      <c r="K25" s="7" t="s">
        <v>358</v>
      </c>
      <c r="L25" s="7">
        <v>15323991367</v>
      </c>
      <c r="M25" s="7" t="s">
        <v>359</v>
      </c>
      <c r="N25" s="7" t="s">
        <v>149</v>
      </c>
      <c r="O25" s="7" t="s">
        <v>360</v>
      </c>
      <c r="P25" s="7" t="s">
        <v>361</v>
      </c>
      <c r="Q25" s="7" t="s">
        <v>149</v>
      </c>
      <c r="R25" s="7" t="s">
        <v>360</v>
      </c>
      <c r="S25" s="7" t="s">
        <v>362</v>
      </c>
      <c r="T25" s="7" t="s">
        <v>149</v>
      </c>
      <c r="U25" s="7" t="s">
        <v>360</v>
      </c>
      <c r="V25" s="7" t="s">
        <v>363</v>
      </c>
      <c r="W25" s="7" t="s">
        <v>149</v>
      </c>
      <c r="X25" s="7" t="s">
        <v>360</v>
      </c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</row>
    <row r="26" ht="36" spans="1:49">
      <c r="A26" s="5">
        <v>25</v>
      </c>
      <c r="B26" s="8" t="s">
        <v>69</v>
      </c>
      <c r="C26" s="8" t="s">
        <v>22</v>
      </c>
      <c r="D26" s="8" t="s">
        <v>23</v>
      </c>
      <c r="E26" s="8" t="s">
        <v>196</v>
      </c>
      <c r="F26" s="8" t="s">
        <v>364</v>
      </c>
      <c r="G26" s="8" t="s">
        <v>365</v>
      </c>
      <c r="H26" s="8"/>
      <c r="I26" s="8" t="s">
        <v>366</v>
      </c>
      <c r="J26" s="8" t="s">
        <v>65</v>
      </c>
      <c r="K26" s="8" t="s">
        <v>367</v>
      </c>
      <c r="L26" s="8">
        <v>15218468962</v>
      </c>
      <c r="M26" s="8" t="s">
        <v>368</v>
      </c>
      <c r="N26" s="8" t="s">
        <v>63</v>
      </c>
      <c r="O26" s="8" t="s">
        <v>369</v>
      </c>
      <c r="P26" s="8" t="s">
        <v>370</v>
      </c>
      <c r="Q26" s="8" t="s">
        <v>59</v>
      </c>
      <c r="R26" s="8" t="s">
        <v>371</v>
      </c>
      <c r="S26" s="8" t="s">
        <v>372</v>
      </c>
      <c r="T26" s="8" t="s">
        <v>63</v>
      </c>
      <c r="U26" s="8" t="s">
        <v>373</v>
      </c>
      <c r="V26" s="8" t="s">
        <v>374</v>
      </c>
      <c r="W26" s="8" t="s">
        <v>59</v>
      </c>
      <c r="X26" s="8" t="s">
        <v>331</v>
      </c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</row>
    <row r="27" ht="48" spans="1:49">
      <c r="A27" s="5">
        <v>26</v>
      </c>
      <c r="B27" s="8" t="s">
        <v>60</v>
      </c>
      <c r="C27" s="8" t="s">
        <v>22</v>
      </c>
      <c r="D27" s="8" t="s">
        <v>23</v>
      </c>
      <c r="E27" s="8" t="s">
        <v>375</v>
      </c>
      <c r="F27" s="8" t="s">
        <v>364</v>
      </c>
      <c r="G27" s="8" t="s">
        <v>365</v>
      </c>
      <c r="H27" s="8"/>
      <c r="I27" s="8" t="s">
        <v>376</v>
      </c>
      <c r="J27" s="8" t="s">
        <v>63</v>
      </c>
      <c r="K27" s="8" t="s">
        <v>377</v>
      </c>
      <c r="L27" s="8">
        <v>15766955090</v>
      </c>
      <c r="M27" s="8" t="s">
        <v>378</v>
      </c>
      <c r="N27" s="8" t="s">
        <v>63</v>
      </c>
      <c r="O27" s="8" t="s">
        <v>244</v>
      </c>
      <c r="P27" s="8" t="s">
        <v>379</v>
      </c>
      <c r="Q27" s="8" t="s">
        <v>63</v>
      </c>
      <c r="R27" s="8" t="s">
        <v>380</v>
      </c>
      <c r="S27" s="8" t="s">
        <v>381</v>
      </c>
      <c r="T27" s="8" t="s">
        <v>382</v>
      </c>
      <c r="U27" s="8" t="s">
        <v>383</v>
      </c>
      <c r="V27" s="8" t="s">
        <v>384</v>
      </c>
      <c r="W27" s="8" t="s">
        <v>382</v>
      </c>
      <c r="X27" s="8" t="s">
        <v>385</v>
      </c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</row>
    <row r="28" ht="36" spans="1:49">
      <c r="A28" s="5">
        <v>27</v>
      </c>
      <c r="B28" s="8" t="s">
        <v>61</v>
      </c>
      <c r="C28" s="8" t="s">
        <v>22</v>
      </c>
      <c r="D28" s="8" t="s">
        <v>23</v>
      </c>
      <c r="E28" s="8" t="s">
        <v>196</v>
      </c>
      <c r="F28" s="8" t="s">
        <v>364</v>
      </c>
      <c r="G28" s="8" t="s">
        <v>365</v>
      </c>
      <c r="H28" s="8"/>
      <c r="I28" s="8" t="s">
        <v>386</v>
      </c>
      <c r="J28" s="8" t="s">
        <v>63</v>
      </c>
      <c r="K28" s="8" t="s">
        <v>377</v>
      </c>
      <c r="L28" s="49" t="s">
        <v>387</v>
      </c>
      <c r="M28" s="8" t="s">
        <v>388</v>
      </c>
      <c r="N28" s="8" t="s">
        <v>63</v>
      </c>
      <c r="O28" s="8" t="s">
        <v>244</v>
      </c>
      <c r="P28" s="8" t="s">
        <v>389</v>
      </c>
      <c r="Q28" s="8" t="s">
        <v>65</v>
      </c>
      <c r="R28" s="8" t="s">
        <v>390</v>
      </c>
      <c r="S28" s="8" t="s">
        <v>391</v>
      </c>
      <c r="T28" s="8" t="s">
        <v>59</v>
      </c>
      <c r="U28" s="8" t="s">
        <v>308</v>
      </c>
      <c r="V28" s="8" t="s">
        <v>392</v>
      </c>
      <c r="W28" s="8" t="s">
        <v>59</v>
      </c>
      <c r="X28" s="8" t="s">
        <v>308</v>
      </c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</row>
    <row r="29" ht="60" spans="1:49">
      <c r="A29" s="5">
        <v>28</v>
      </c>
      <c r="B29" s="8" t="s">
        <v>62</v>
      </c>
      <c r="C29" s="8" t="s">
        <v>22</v>
      </c>
      <c r="D29" s="8" t="s">
        <v>23</v>
      </c>
      <c r="E29" s="8" t="s">
        <v>393</v>
      </c>
      <c r="F29" s="8" t="s">
        <v>364</v>
      </c>
      <c r="G29" s="8" t="s">
        <v>365</v>
      </c>
      <c r="H29" s="8"/>
      <c r="I29" s="8" t="s">
        <v>394</v>
      </c>
      <c r="J29" s="8" t="s">
        <v>63</v>
      </c>
      <c r="K29" s="8" t="s">
        <v>377</v>
      </c>
      <c r="L29" s="8">
        <v>18588516901</v>
      </c>
      <c r="M29" s="8" t="s">
        <v>277</v>
      </c>
      <c r="N29" s="8" t="s">
        <v>63</v>
      </c>
      <c r="O29" s="8" t="s">
        <v>377</v>
      </c>
      <c r="P29" s="8" t="s">
        <v>395</v>
      </c>
      <c r="Q29" s="8" t="s">
        <v>382</v>
      </c>
      <c r="R29" s="8" t="s">
        <v>396</v>
      </c>
      <c r="S29" s="8" t="s">
        <v>397</v>
      </c>
      <c r="T29" s="8" t="s">
        <v>65</v>
      </c>
      <c r="U29" s="8" t="s">
        <v>398</v>
      </c>
      <c r="V29" s="8" t="s">
        <v>399</v>
      </c>
      <c r="W29" s="8" t="s">
        <v>59</v>
      </c>
      <c r="X29" s="8" t="s">
        <v>331</v>
      </c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</row>
    <row r="30" ht="72" spans="1:48">
      <c r="A30" s="9">
        <v>29</v>
      </c>
      <c r="B30" s="10" t="s">
        <v>97</v>
      </c>
      <c r="C30" s="10" t="s">
        <v>299</v>
      </c>
      <c r="D30" s="10" t="s">
        <v>23</v>
      </c>
      <c r="E30" s="10" t="s">
        <v>184</v>
      </c>
      <c r="F30" s="10" t="s">
        <v>400</v>
      </c>
      <c r="G30" s="10" t="s">
        <v>401</v>
      </c>
      <c r="H30" s="10" t="s">
        <v>401</v>
      </c>
      <c r="I30" s="10" t="s">
        <v>402</v>
      </c>
      <c r="J30" s="10" t="s">
        <v>63</v>
      </c>
      <c r="K30" s="10" t="s">
        <v>403</v>
      </c>
      <c r="L30" s="10">
        <v>17640486125</v>
      </c>
      <c r="M30" s="10" t="s">
        <v>404</v>
      </c>
      <c r="N30" s="10" t="s">
        <v>63</v>
      </c>
      <c r="O30" s="10" t="s">
        <v>403</v>
      </c>
      <c r="P30" s="10" t="s">
        <v>405</v>
      </c>
      <c r="Q30" s="10" t="s">
        <v>63</v>
      </c>
      <c r="R30" s="10" t="s">
        <v>403</v>
      </c>
      <c r="S30" s="10" t="s">
        <v>406</v>
      </c>
      <c r="T30" s="10" t="s">
        <v>63</v>
      </c>
      <c r="U30" s="10" t="s">
        <v>403</v>
      </c>
      <c r="V30" s="10" t="s">
        <v>407</v>
      </c>
      <c r="W30" s="10" t="s">
        <v>63</v>
      </c>
      <c r="X30" s="10" t="s">
        <v>403</v>
      </c>
      <c r="Y30" s="10" t="s">
        <v>408</v>
      </c>
      <c r="Z30" s="10" t="s">
        <v>63</v>
      </c>
      <c r="AA30" s="10" t="s">
        <v>403</v>
      </c>
      <c r="AB30" s="10" t="s">
        <v>211</v>
      </c>
      <c r="AC30" s="10" t="s">
        <v>63</v>
      </c>
      <c r="AD30" s="10" t="s">
        <v>409</v>
      </c>
      <c r="AE30" s="10" t="s">
        <v>410</v>
      </c>
      <c r="AF30" s="10" t="s">
        <v>63</v>
      </c>
      <c r="AG30" s="10" t="s">
        <v>409</v>
      </c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</row>
    <row r="31" ht="84" spans="1:48">
      <c r="A31" s="1">
        <v>30</v>
      </c>
      <c r="B31" s="14" t="s">
        <v>64</v>
      </c>
      <c r="C31" s="14" t="s">
        <v>22</v>
      </c>
      <c r="D31" s="14" t="s">
        <v>23</v>
      </c>
      <c r="E31" s="14" t="s">
        <v>125</v>
      </c>
      <c r="F31" s="14" t="s">
        <v>411</v>
      </c>
      <c r="G31" s="14" t="s">
        <v>412</v>
      </c>
      <c r="H31" s="14" t="s">
        <v>413</v>
      </c>
      <c r="I31" s="14" t="s">
        <v>414</v>
      </c>
      <c r="J31" s="14" t="s">
        <v>63</v>
      </c>
      <c r="K31" s="14" t="s">
        <v>415</v>
      </c>
      <c r="L31" s="14">
        <v>15728312855</v>
      </c>
      <c r="M31" s="14" t="s">
        <v>357</v>
      </c>
      <c r="N31" s="14" t="s">
        <v>149</v>
      </c>
      <c r="O31" s="14" t="s">
        <v>416</v>
      </c>
      <c r="P31" s="14" t="s">
        <v>417</v>
      </c>
      <c r="Q31" s="14" t="s">
        <v>63</v>
      </c>
      <c r="R31" s="14" t="s">
        <v>418</v>
      </c>
      <c r="S31" s="14" t="s">
        <v>419</v>
      </c>
      <c r="T31" s="14" t="s">
        <v>63</v>
      </c>
      <c r="U31" s="14" t="s">
        <v>420</v>
      </c>
      <c r="V31" s="14" t="s">
        <v>421</v>
      </c>
      <c r="W31" s="14" t="s">
        <v>82</v>
      </c>
      <c r="X31" s="14" t="s">
        <v>422</v>
      </c>
      <c r="Y31" s="14" t="s">
        <v>423</v>
      </c>
      <c r="Z31" s="14" t="s">
        <v>63</v>
      </c>
      <c r="AA31" s="14" t="s">
        <v>424</v>
      </c>
      <c r="AB31" s="14" t="s">
        <v>425</v>
      </c>
      <c r="AC31" s="14" t="s">
        <v>63</v>
      </c>
      <c r="AD31" s="14" t="s">
        <v>426</v>
      </c>
      <c r="AE31" s="14" t="s">
        <v>427</v>
      </c>
      <c r="AF31" s="14" t="s">
        <v>65</v>
      </c>
      <c r="AG31" s="14" t="s">
        <v>428</v>
      </c>
      <c r="AH31" s="14" t="s">
        <v>429</v>
      </c>
      <c r="AI31" s="14" t="s">
        <v>63</v>
      </c>
      <c r="AJ31" s="14" t="s">
        <v>430</v>
      </c>
      <c r="AK31" s="14" t="s">
        <v>431</v>
      </c>
      <c r="AL31" s="14" t="s">
        <v>432</v>
      </c>
      <c r="AM31" s="14" t="s">
        <v>433</v>
      </c>
      <c r="AN31" s="14"/>
      <c r="AO31" s="14"/>
      <c r="AP31" s="14"/>
      <c r="AQ31" s="14"/>
      <c r="AR31" s="14"/>
      <c r="AS31" s="14"/>
      <c r="AT31" s="14"/>
      <c r="AU31" s="14"/>
      <c r="AV31" s="14"/>
    </row>
    <row r="32" ht="48" spans="1:48">
      <c r="A32" s="1">
        <v>31</v>
      </c>
      <c r="B32" s="14" t="s">
        <v>66</v>
      </c>
      <c r="C32" s="14" t="s">
        <v>22</v>
      </c>
      <c r="D32" s="14" t="s">
        <v>23</v>
      </c>
      <c r="E32" s="14" t="s">
        <v>184</v>
      </c>
      <c r="F32" s="15" t="s">
        <v>434</v>
      </c>
      <c r="G32" s="14" t="s">
        <v>435</v>
      </c>
      <c r="H32" s="14" t="s">
        <v>436</v>
      </c>
      <c r="I32" s="14" t="s">
        <v>437</v>
      </c>
      <c r="J32" s="14" t="s">
        <v>65</v>
      </c>
      <c r="K32" s="14" t="s">
        <v>438</v>
      </c>
      <c r="L32" s="15">
        <v>13149399767</v>
      </c>
      <c r="M32" s="14" t="s">
        <v>439</v>
      </c>
      <c r="N32" s="14" t="s">
        <v>65</v>
      </c>
      <c r="O32" s="14" t="s">
        <v>440</v>
      </c>
      <c r="P32" s="14" t="s">
        <v>441</v>
      </c>
      <c r="Q32" s="14" t="s">
        <v>65</v>
      </c>
      <c r="R32" s="14" t="s">
        <v>442</v>
      </c>
      <c r="S32" s="14" t="s">
        <v>443</v>
      </c>
      <c r="T32" s="14" t="s">
        <v>65</v>
      </c>
      <c r="U32" s="14" t="s">
        <v>444</v>
      </c>
      <c r="V32" s="14" t="s">
        <v>445</v>
      </c>
      <c r="W32" s="14" t="s">
        <v>65</v>
      </c>
      <c r="X32" s="14" t="s">
        <v>440</v>
      </c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</row>
    <row r="33" ht="48" spans="1:48">
      <c r="A33" s="1">
        <v>32</v>
      </c>
      <c r="B33" s="14" t="s">
        <v>94</v>
      </c>
      <c r="C33" s="14" t="s">
        <v>22</v>
      </c>
      <c r="D33" s="14" t="s">
        <v>172</v>
      </c>
      <c r="E33" s="14" t="s">
        <v>446</v>
      </c>
      <c r="F33" s="14" t="s">
        <v>447</v>
      </c>
      <c r="G33" s="14" t="s">
        <v>436</v>
      </c>
      <c r="H33" s="14"/>
      <c r="I33" s="14" t="s">
        <v>448</v>
      </c>
      <c r="J33" s="14" t="s">
        <v>65</v>
      </c>
      <c r="K33" s="14" t="s">
        <v>449</v>
      </c>
      <c r="L33" s="15" t="s">
        <v>450</v>
      </c>
      <c r="M33" s="14" t="s">
        <v>451</v>
      </c>
      <c r="N33" s="14" t="s">
        <v>65</v>
      </c>
      <c r="O33" s="14" t="s">
        <v>452</v>
      </c>
      <c r="P33" s="14" t="s">
        <v>453</v>
      </c>
      <c r="Q33" s="14" t="s">
        <v>65</v>
      </c>
      <c r="R33" s="14" t="s">
        <v>452</v>
      </c>
      <c r="S33" s="14" t="s">
        <v>454</v>
      </c>
      <c r="T33" s="14" t="s">
        <v>65</v>
      </c>
      <c r="U33" s="14" t="s">
        <v>367</v>
      </c>
      <c r="V33" s="14" t="s">
        <v>455</v>
      </c>
      <c r="W33" s="14" t="s">
        <v>65</v>
      </c>
      <c r="X33" s="14" t="s">
        <v>367</v>
      </c>
      <c r="Y33" s="14" t="s">
        <v>456</v>
      </c>
      <c r="Z33" s="14" t="s">
        <v>63</v>
      </c>
      <c r="AA33" s="14" t="s">
        <v>369</v>
      </c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</row>
    <row r="34" ht="60" spans="1:48">
      <c r="A34" s="9">
        <v>33</v>
      </c>
      <c r="B34" s="10" t="s">
        <v>98</v>
      </c>
      <c r="C34" s="10" t="s">
        <v>299</v>
      </c>
      <c r="D34" s="10" t="s">
        <v>23</v>
      </c>
      <c r="E34" s="10" t="s">
        <v>252</v>
      </c>
      <c r="F34" s="10" t="s">
        <v>457</v>
      </c>
      <c r="G34" s="10" t="s">
        <v>458</v>
      </c>
      <c r="H34" s="10" t="s">
        <v>459</v>
      </c>
      <c r="I34" s="10" t="s">
        <v>460</v>
      </c>
      <c r="J34" s="10" t="s">
        <v>65</v>
      </c>
      <c r="K34" s="10" t="s">
        <v>144</v>
      </c>
      <c r="L34" s="19">
        <v>15245742623</v>
      </c>
      <c r="M34" s="10" t="s">
        <v>461</v>
      </c>
      <c r="N34" s="10" t="s">
        <v>74</v>
      </c>
      <c r="O34" s="10" t="s">
        <v>462</v>
      </c>
      <c r="P34" s="10" t="s">
        <v>463</v>
      </c>
      <c r="Q34" s="10" t="s">
        <v>63</v>
      </c>
      <c r="R34" s="10" t="s">
        <v>369</v>
      </c>
      <c r="S34" s="10" t="s">
        <v>464</v>
      </c>
      <c r="T34" s="10" t="s">
        <v>207</v>
      </c>
      <c r="U34" s="10" t="s">
        <v>465</v>
      </c>
      <c r="V34" s="10" t="s">
        <v>466</v>
      </c>
      <c r="W34" s="10" t="s">
        <v>65</v>
      </c>
      <c r="X34" s="10" t="s">
        <v>467</v>
      </c>
      <c r="Y34" s="10" t="s">
        <v>468</v>
      </c>
      <c r="Z34" s="10" t="s">
        <v>63</v>
      </c>
      <c r="AA34" s="10" t="s">
        <v>469</v>
      </c>
      <c r="AB34" s="10" t="s">
        <v>470</v>
      </c>
      <c r="AC34" s="10" t="s">
        <v>207</v>
      </c>
      <c r="AD34" s="10" t="s">
        <v>465</v>
      </c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</row>
    <row r="35" ht="72" spans="1:48">
      <c r="A35" s="1">
        <v>34</v>
      </c>
      <c r="B35" s="14" t="s">
        <v>67</v>
      </c>
      <c r="C35" s="14" t="s">
        <v>22</v>
      </c>
      <c r="D35" s="14" t="s">
        <v>23</v>
      </c>
      <c r="E35" s="14" t="s">
        <v>203</v>
      </c>
      <c r="F35" s="14" t="s">
        <v>471</v>
      </c>
      <c r="G35" s="14" t="s">
        <v>472</v>
      </c>
      <c r="H35" s="14"/>
      <c r="I35" s="14" t="s">
        <v>473</v>
      </c>
      <c r="J35" s="14" t="s">
        <v>65</v>
      </c>
      <c r="K35" s="14" t="s">
        <v>474</v>
      </c>
      <c r="L35" s="15" t="s">
        <v>475</v>
      </c>
      <c r="M35" s="14" t="s">
        <v>476</v>
      </c>
      <c r="N35" s="14" t="s">
        <v>65</v>
      </c>
      <c r="O35" s="14" t="s">
        <v>474</v>
      </c>
      <c r="P35" s="14" t="s">
        <v>477</v>
      </c>
      <c r="Q35" s="14" t="s">
        <v>65</v>
      </c>
      <c r="R35" s="14" t="s">
        <v>467</v>
      </c>
      <c r="S35" s="14" t="s">
        <v>478</v>
      </c>
      <c r="T35" s="14" t="s">
        <v>382</v>
      </c>
      <c r="U35" s="14" t="s">
        <v>383</v>
      </c>
      <c r="V35" s="14" t="s">
        <v>479</v>
      </c>
      <c r="W35" s="14" t="s">
        <v>29</v>
      </c>
      <c r="X35" s="14" t="s">
        <v>135</v>
      </c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</row>
    <row r="36" ht="60" spans="1:48">
      <c r="A36" s="9">
        <v>35</v>
      </c>
      <c r="B36" s="10" t="s">
        <v>99</v>
      </c>
      <c r="C36" s="10" t="s">
        <v>299</v>
      </c>
      <c r="D36" s="10" t="s">
        <v>23</v>
      </c>
      <c r="E36" s="10" t="s">
        <v>252</v>
      </c>
      <c r="F36" s="10" t="s">
        <v>480</v>
      </c>
      <c r="G36" s="10" t="s">
        <v>481</v>
      </c>
      <c r="H36" s="10" t="s">
        <v>482</v>
      </c>
      <c r="I36" s="10" t="s">
        <v>483</v>
      </c>
      <c r="J36" s="10" t="s">
        <v>65</v>
      </c>
      <c r="K36" s="10" t="s">
        <v>484</v>
      </c>
      <c r="L36" s="19">
        <v>13066451549</v>
      </c>
      <c r="M36" s="22" t="s">
        <v>485</v>
      </c>
      <c r="N36" s="22" t="s">
        <v>65</v>
      </c>
      <c r="O36" s="22" t="s">
        <v>486</v>
      </c>
      <c r="P36" s="22" t="s">
        <v>487</v>
      </c>
      <c r="Q36" s="22" t="s">
        <v>65</v>
      </c>
      <c r="R36" s="22" t="s">
        <v>486</v>
      </c>
      <c r="S36" s="10" t="s">
        <v>488</v>
      </c>
      <c r="T36" s="10" t="s">
        <v>65</v>
      </c>
      <c r="U36" s="10" t="s">
        <v>367</v>
      </c>
      <c r="V36" s="10" t="s">
        <v>489</v>
      </c>
      <c r="W36" s="10" t="s">
        <v>65</v>
      </c>
      <c r="X36" s="10" t="s">
        <v>367</v>
      </c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</row>
    <row r="37" ht="60" spans="1:48">
      <c r="A37" s="1">
        <v>36</v>
      </c>
      <c r="B37" s="16" t="s">
        <v>93</v>
      </c>
      <c r="C37" s="16" t="s">
        <v>22</v>
      </c>
      <c r="D37" s="16" t="s">
        <v>172</v>
      </c>
      <c r="E37" s="16" t="s">
        <v>236</v>
      </c>
      <c r="F37" s="16" t="s">
        <v>490</v>
      </c>
      <c r="G37" s="16" t="s">
        <v>491</v>
      </c>
      <c r="H37" s="16" t="s">
        <v>492</v>
      </c>
      <c r="I37" s="16" t="s">
        <v>493</v>
      </c>
      <c r="J37" s="16" t="s">
        <v>65</v>
      </c>
      <c r="K37" s="16" t="s">
        <v>494</v>
      </c>
      <c r="L37" s="23">
        <v>13570479256</v>
      </c>
      <c r="M37" s="16" t="s">
        <v>483</v>
      </c>
      <c r="N37" s="16" t="s">
        <v>65</v>
      </c>
      <c r="O37" s="16" t="s">
        <v>367</v>
      </c>
      <c r="P37" s="16" t="s">
        <v>485</v>
      </c>
      <c r="Q37" s="16" t="s">
        <v>65</v>
      </c>
      <c r="R37" s="16" t="s">
        <v>486</v>
      </c>
      <c r="S37" s="16" t="s">
        <v>417</v>
      </c>
      <c r="T37" s="16" t="s">
        <v>63</v>
      </c>
      <c r="U37" s="16" t="s">
        <v>495</v>
      </c>
      <c r="V37" s="14" t="s">
        <v>488</v>
      </c>
      <c r="W37" s="14" t="s">
        <v>65</v>
      </c>
      <c r="X37" s="14" t="s">
        <v>367</v>
      </c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</row>
    <row r="38" ht="48" spans="1:48">
      <c r="A38" s="1">
        <v>37</v>
      </c>
      <c r="B38" s="14" t="s">
        <v>68</v>
      </c>
      <c r="C38" s="14" t="s">
        <v>22</v>
      </c>
      <c r="D38" s="14" t="s">
        <v>23</v>
      </c>
      <c r="E38" s="14" t="s">
        <v>157</v>
      </c>
      <c r="F38" s="14" t="s">
        <v>496</v>
      </c>
      <c r="G38" s="14"/>
      <c r="H38" s="14" t="s">
        <v>496</v>
      </c>
      <c r="I38" s="14" t="s">
        <v>497</v>
      </c>
      <c r="J38" s="14" t="s">
        <v>498</v>
      </c>
      <c r="K38" s="14" t="s">
        <v>499</v>
      </c>
      <c r="L38" s="14">
        <v>13531022538</v>
      </c>
      <c r="M38" s="14" t="s">
        <v>500</v>
      </c>
      <c r="N38" s="14" t="s">
        <v>498</v>
      </c>
      <c r="O38" s="14" t="s">
        <v>499</v>
      </c>
      <c r="P38" s="14" t="s">
        <v>501</v>
      </c>
      <c r="Q38" s="14" t="s">
        <v>29</v>
      </c>
      <c r="R38" s="14" t="s">
        <v>502</v>
      </c>
      <c r="S38" s="14" t="s">
        <v>503</v>
      </c>
      <c r="T38" s="14" t="s">
        <v>504</v>
      </c>
      <c r="U38" s="14" t="s">
        <v>499</v>
      </c>
      <c r="V38" s="14" t="s">
        <v>505</v>
      </c>
      <c r="W38" s="14" t="s">
        <v>506</v>
      </c>
      <c r="X38" s="14" t="s">
        <v>507</v>
      </c>
      <c r="Y38" s="14" t="s">
        <v>505</v>
      </c>
      <c r="Z38" s="14" t="s">
        <v>506</v>
      </c>
      <c r="AA38" s="14" t="s">
        <v>507</v>
      </c>
      <c r="AB38" s="14" t="s">
        <v>508</v>
      </c>
      <c r="AC38" s="14" t="s">
        <v>509</v>
      </c>
      <c r="AD38" s="14" t="s">
        <v>510</v>
      </c>
      <c r="AE38" s="14" t="s">
        <v>511</v>
      </c>
      <c r="AF38" s="14" t="s">
        <v>29</v>
      </c>
      <c r="AG38" s="14" t="s">
        <v>512</v>
      </c>
      <c r="AH38" s="14" t="s">
        <v>505</v>
      </c>
      <c r="AI38" s="14" t="s">
        <v>506</v>
      </c>
      <c r="AJ38" s="14" t="s">
        <v>507</v>
      </c>
      <c r="AK38" s="14" t="s">
        <v>513</v>
      </c>
      <c r="AL38" s="14" t="s">
        <v>514</v>
      </c>
      <c r="AM38" s="14" t="s">
        <v>515</v>
      </c>
      <c r="AN38" s="14" t="s">
        <v>516</v>
      </c>
      <c r="AO38" s="14" t="s">
        <v>517</v>
      </c>
      <c r="AP38" s="14" t="s">
        <v>518</v>
      </c>
      <c r="AQ38" s="14" t="s">
        <v>519</v>
      </c>
      <c r="AR38" s="14" t="s">
        <v>498</v>
      </c>
      <c r="AS38" s="14" t="s">
        <v>520</v>
      </c>
      <c r="AT38" s="14" t="s">
        <v>521</v>
      </c>
      <c r="AU38" s="14" t="s">
        <v>514</v>
      </c>
      <c r="AV38" s="14" t="s">
        <v>522</v>
      </c>
    </row>
    <row r="39" ht="48" spans="1:48">
      <c r="A39" s="1">
        <v>38</v>
      </c>
      <c r="B39" s="14" t="s">
        <v>70</v>
      </c>
      <c r="C39" s="17" t="s">
        <v>22</v>
      </c>
      <c r="D39" s="17" t="s">
        <v>23</v>
      </c>
      <c r="E39" s="14" t="s">
        <v>184</v>
      </c>
      <c r="F39" s="18" t="s">
        <v>523</v>
      </c>
      <c r="G39" s="17"/>
      <c r="H39" s="17"/>
      <c r="I39" s="14" t="s">
        <v>524</v>
      </c>
      <c r="J39" s="14" t="s">
        <v>141</v>
      </c>
      <c r="K39" s="14" t="s">
        <v>525</v>
      </c>
      <c r="L39" s="24">
        <v>13822672297</v>
      </c>
      <c r="M39" s="14" t="s">
        <v>526</v>
      </c>
      <c r="N39" s="14" t="s">
        <v>141</v>
      </c>
      <c r="O39" s="14" t="s">
        <v>525</v>
      </c>
      <c r="P39" s="14" t="s">
        <v>527</v>
      </c>
      <c r="Q39" s="14" t="s">
        <v>141</v>
      </c>
      <c r="R39" s="14" t="s">
        <v>528</v>
      </c>
      <c r="S39" s="14" t="s">
        <v>529</v>
      </c>
      <c r="T39" s="14" t="s">
        <v>141</v>
      </c>
      <c r="U39" s="14" t="s">
        <v>528</v>
      </c>
      <c r="V39" s="14" t="s">
        <v>530</v>
      </c>
      <c r="W39" s="14" t="s">
        <v>63</v>
      </c>
      <c r="X39" s="14" t="s">
        <v>191</v>
      </c>
      <c r="Y39" s="14" t="s">
        <v>531</v>
      </c>
      <c r="Z39" s="14" t="s">
        <v>63</v>
      </c>
      <c r="AA39" s="14" t="s">
        <v>532</v>
      </c>
      <c r="AB39" s="14" t="s">
        <v>533</v>
      </c>
      <c r="AC39" s="14" t="s">
        <v>63</v>
      </c>
      <c r="AD39" s="14" t="s">
        <v>534</v>
      </c>
      <c r="AE39" s="14" t="s">
        <v>535</v>
      </c>
      <c r="AF39" s="14" t="s">
        <v>63</v>
      </c>
      <c r="AG39" s="14" t="s">
        <v>536</v>
      </c>
      <c r="AH39" s="14" t="s">
        <v>537</v>
      </c>
      <c r="AI39" s="14" t="s">
        <v>63</v>
      </c>
      <c r="AJ39" s="14" t="s">
        <v>538</v>
      </c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</row>
    <row r="40" ht="60" spans="1:48">
      <c r="A40" s="9">
        <v>39</v>
      </c>
      <c r="B40" s="10" t="s">
        <v>105</v>
      </c>
      <c r="C40" s="10" t="s">
        <v>299</v>
      </c>
      <c r="D40" s="10" t="s">
        <v>23</v>
      </c>
      <c r="E40" s="10" t="s">
        <v>184</v>
      </c>
      <c r="F40" s="10" t="s">
        <v>539</v>
      </c>
      <c r="G40" s="10" t="s">
        <v>540</v>
      </c>
      <c r="H40" s="10"/>
      <c r="I40" s="10" t="s">
        <v>541</v>
      </c>
      <c r="J40" s="10" t="s">
        <v>141</v>
      </c>
      <c r="K40" s="10" t="s">
        <v>542</v>
      </c>
      <c r="L40" s="10">
        <v>13025283692</v>
      </c>
      <c r="M40" s="10" t="s">
        <v>543</v>
      </c>
      <c r="N40" s="10" t="s">
        <v>141</v>
      </c>
      <c r="O40" s="10" t="s">
        <v>544</v>
      </c>
      <c r="P40" s="10" t="s">
        <v>545</v>
      </c>
      <c r="Q40" s="10" t="s">
        <v>65</v>
      </c>
      <c r="R40" s="10" t="s">
        <v>546</v>
      </c>
      <c r="S40" s="10" t="s">
        <v>547</v>
      </c>
      <c r="T40" s="10" t="s">
        <v>141</v>
      </c>
      <c r="U40" s="10" t="s">
        <v>548</v>
      </c>
      <c r="V40" s="10" t="s">
        <v>541</v>
      </c>
      <c r="W40" s="10" t="s">
        <v>141</v>
      </c>
      <c r="X40" s="10" t="s">
        <v>542</v>
      </c>
      <c r="Y40" s="10" t="s">
        <v>549</v>
      </c>
      <c r="Z40" s="10" t="s">
        <v>141</v>
      </c>
      <c r="AA40" s="10" t="s">
        <v>544</v>
      </c>
      <c r="AB40" s="10" t="s">
        <v>550</v>
      </c>
      <c r="AC40" s="10" t="s">
        <v>63</v>
      </c>
      <c r="AD40" s="10" t="s">
        <v>551</v>
      </c>
      <c r="AE40" s="10" t="s">
        <v>552</v>
      </c>
      <c r="AF40" s="10" t="s">
        <v>74</v>
      </c>
      <c r="AG40" s="10" t="s">
        <v>553</v>
      </c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</row>
    <row r="41" ht="60" spans="1:48">
      <c r="A41" s="9">
        <v>40</v>
      </c>
      <c r="B41" s="10" t="s">
        <v>106</v>
      </c>
      <c r="C41" s="10" t="s">
        <v>554</v>
      </c>
      <c r="D41" s="10" t="s">
        <v>555</v>
      </c>
      <c r="E41" s="10" t="s">
        <v>203</v>
      </c>
      <c r="F41" s="10" t="s">
        <v>556</v>
      </c>
      <c r="G41" s="10" t="s">
        <v>557</v>
      </c>
      <c r="H41" s="10" t="s">
        <v>558</v>
      </c>
      <c r="I41" s="10" t="s">
        <v>559</v>
      </c>
      <c r="J41" s="10" t="s">
        <v>71</v>
      </c>
      <c r="K41" s="10" t="s">
        <v>560</v>
      </c>
      <c r="L41" s="10">
        <v>13873499183</v>
      </c>
      <c r="M41" s="10" t="s">
        <v>561</v>
      </c>
      <c r="N41" s="10" t="s">
        <v>562</v>
      </c>
      <c r="O41" s="10" t="s">
        <v>469</v>
      </c>
      <c r="P41" s="10" t="s">
        <v>563</v>
      </c>
      <c r="Q41" s="10" t="s">
        <v>564</v>
      </c>
      <c r="R41" s="10" t="s">
        <v>565</v>
      </c>
      <c r="S41" s="10" t="s">
        <v>566</v>
      </c>
      <c r="T41" s="10" t="s">
        <v>562</v>
      </c>
      <c r="U41" s="10" t="s">
        <v>369</v>
      </c>
      <c r="V41" s="10" t="s">
        <v>567</v>
      </c>
      <c r="W41" s="10" t="s">
        <v>568</v>
      </c>
      <c r="X41" s="10" t="s">
        <v>569</v>
      </c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</row>
    <row r="42" ht="36" spans="1:48">
      <c r="A42" s="1">
        <v>41</v>
      </c>
      <c r="B42" s="14" t="s">
        <v>72</v>
      </c>
      <c r="C42" s="14" t="s">
        <v>22</v>
      </c>
      <c r="D42" s="14" t="s">
        <v>23</v>
      </c>
      <c r="E42" s="14" t="s">
        <v>157</v>
      </c>
      <c r="F42" s="14" t="s">
        <v>570</v>
      </c>
      <c r="G42" s="14"/>
      <c r="H42" s="14"/>
      <c r="I42" s="14" t="s">
        <v>374</v>
      </c>
      <c r="J42" s="14" t="s">
        <v>71</v>
      </c>
      <c r="K42" s="14" t="s">
        <v>571</v>
      </c>
      <c r="L42" s="14" t="s">
        <v>572</v>
      </c>
      <c r="M42" s="14" t="s">
        <v>374</v>
      </c>
      <c r="N42" s="14" t="s">
        <v>71</v>
      </c>
      <c r="O42" s="14" t="s">
        <v>571</v>
      </c>
      <c r="P42" s="14" t="s">
        <v>573</v>
      </c>
      <c r="Q42" s="14" t="s">
        <v>71</v>
      </c>
      <c r="R42" s="14" t="s">
        <v>571</v>
      </c>
      <c r="S42" s="14" t="s">
        <v>574</v>
      </c>
      <c r="T42" s="14" t="s">
        <v>71</v>
      </c>
      <c r="U42" s="14" t="s">
        <v>571</v>
      </c>
      <c r="V42" s="14" t="s">
        <v>575</v>
      </c>
      <c r="W42" s="14" t="s">
        <v>71</v>
      </c>
      <c r="X42" s="14" t="s">
        <v>571</v>
      </c>
      <c r="Y42" s="14" t="s">
        <v>576</v>
      </c>
      <c r="Z42" s="14" t="s">
        <v>71</v>
      </c>
      <c r="AA42" s="14" t="s">
        <v>571</v>
      </c>
      <c r="AB42" s="14" t="s">
        <v>577</v>
      </c>
      <c r="AC42" s="14" t="s">
        <v>71</v>
      </c>
      <c r="AD42" s="14" t="s">
        <v>571</v>
      </c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/>
      <c r="AV42" s="14"/>
    </row>
    <row r="43" ht="36" spans="1:48">
      <c r="A43" s="9">
        <v>42</v>
      </c>
      <c r="B43" s="10" t="s">
        <v>100</v>
      </c>
      <c r="C43" s="10" t="s">
        <v>299</v>
      </c>
      <c r="D43" s="10" t="s">
        <v>172</v>
      </c>
      <c r="E43" s="10" t="s">
        <v>125</v>
      </c>
      <c r="F43" s="10" t="s">
        <v>578</v>
      </c>
      <c r="G43" s="10"/>
      <c r="H43" s="10"/>
      <c r="I43" s="10" t="s">
        <v>579</v>
      </c>
      <c r="J43" s="10" t="s">
        <v>71</v>
      </c>
      <c r="K43" s="10" t="s">
        <v>580</v>
      </c>
      <c r="L43" s="10">
        <v>13387733286</v>
      </c>
      <c r="M43" s="10" t="s">
        <v>581</v>
      </c>
      <c r="N43" s="10" t="s">
        <v>568</v>
      </c>
      <c r="O43" s="10" t="s">
        <v>582</v>
      </c>
      <c r="P43" s="10" t="s">
        <v>583</v>
      </c>
      <c r="Q43" s="10" t="s">
        <v>584</v>
      </c>
      <c r="R43" s="10" t="s">
        <v>585</v>
      </c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</row>
    <row r="44" ht="36" spans="1:48">
      <c r="A44" s="1">
        <v>43</v>
      </c>
      <c r="B44" s="14" t="s">
        <v>73</v>
      </c>
      <c r="C44" s="14" t="s">
        <v>22</v>
      </c>
      <c r="D44" s="14" t="s">
        <v>23</v>
      </c>
      <c r="E44" s="14" t="s">
        <v>203</v>
      </c>
      <c r="F44" s="14" t="s">
        <v>586</v>
      </c>
      <c r="G44" s="14"/>
      <c r="H44" s="14"/>
      <c r="I44" s="14" t="s">
        <v>587</v>
      </c>
      <c r="J44" s="14" t="s">
        <v>588</v>
      </c>
      <c r="K44" s="14" t="s">
        <v>569</v>
      </c>
      <c r="L44" s="14">
        <v>1851280277</v>
      </c>
      <c r="M44" s="14" t="s">
        <v>589</v>
      </c>
      <c r="N44" s="14" t="s">
        <v>588</v>
      </c>
      <c r="O44" s="14" t="s">
        <v>560</v>
      </c>
      <c r="P44" s="14" t="s">
        <v>590</v>
      </c>
      <c r="Q44" s="14" t="s">
        <v>588</v>
      </c>
      <c r="R44" s="14" t="s">
        <v>560</v>
      </c>
      <c r="S44" s="14" t="s">
        <v>591</v>
      </c>
      <c r="T44" s="14" t="s">
        <v>588</v>
      </c>
      <c r="U44" s="14" t="s">
        <v>592</v>
      </c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14"/>
    </row>
    <row r="45" ht="60" spans="1:48">
      <c r="A45" s="9">
        <v>44</v>
      </c>
      <c r="B45" s="10" t="s">
        <v>108</v>
      </c>
      <c r="C45" s="10" t="s">
        <v>554</v>
      </c>
      <c r="D45" s="10" t="s">
        <v>300</v>
      </c>
      <c r="E45" s="10" t="s">
        <v>125</v>
      </c>
      <c r="F45" s="10" t="s">
        <v>593</v>
      </c>
      <c r="G45" s="10" t="s">
        <v>594</v>
      </c>
      <c r="H45" s="10"/>
      <c r="I45" s="10" t="s">
        <v>595</v>
      </c>
      <c r="J45" s="10" t="s">
        <v>71</v>
      </c>
      <c r="K45" s="10" t="s">
        <v>596</v>
      </c>
      <c r="L45" s="10">
        <v>13537597505</v>
      </c>
      <c r="M45" s="10" t="s">
        <v>597</v>
      </c>
      <c r="N45" s="10" t="s">
        <v>71</v>
      </c>
      <c r="O45" s="10" t="s">
        <v>596</v>
      </c>
      <c r="P45" s="10" t="s">
        <v>598</v>
      </c>
      <c r="Q45" s="10" t="s">
        <v>63</v>
      </c>
      <c r="R45" s="10" t="s">
        <v>599</v>
      </c>
      <c r="S45" s="10" t="s">
        <v>600</v>
      </c>
      <c r="T45" s="10" t="s">
        <v>71</v>
      </c>
      <c r="U45" s="10" t="s">
        <v>596</v>
      </c>
      <c r="V45" s="10" t="s">
        <v>601</v>
      </c>
      <c r="W45" s="10" t="s">
        <v>71</v>
      </c>
      <c r="X45" s="10" t="s">
        <v>596</v>
      </c>
      <c r="Y45" s="10" t="s">
        <v>602</v>
      </c>
      <c r="Z45" s="10" t="s">
        <v>71</v>
      </c>
      <c r="AA45" s="10" t="s">
        <v>596</v>
      </c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</row>
    <row r="46" ht="60" spans="1:48">
      <c r="A46" s="9">
        <v>45</v>
      </c>
      <c r="B46" s="10" t="s">
        <v>101</v>
      </c>
      <c r="C46" s="10" t="s">
        <v>299</v>
      </c>
      <c r="D46" s="10" t="s">
        <v>23</v>
      </c>
      <c r="E46" s="10" t="s">
        <v>252</v>
      </c>
      <c r="F46" s="10" t="s">
        <v>603</v>
      </c>
      <c r="G46" s="10" t="s">
        <v>604</v>
      </c>
      <c r="H46" s="10"/>
      <c r="I46" s="10" t="s">
        <v>605</v>
      </c>
      <c r="J46" s="10" t="s">
        <v>606</v>
      </c>
      <c r="K46" s="10" t="s">
        <v>607</v>
      </c>
      <c r="L46" s="19" t="s">
        <v>608</v>
      </c>
      <c r="M46" s="10" t="s">
        <v>609</v>
      </c>
      <c r="N46" s="10" t="s">
        <v>606</v>
      </c>
      <c r="O46" s="10" t="s">
        <v>607</v>
      </c>
      <c r="P46" s="10" t="s">
        <v>610</v>
      </c>
      <c r="Q46" s="10" t="s">
        <v>611</v>
      </c>
      <c r="R46" s="10" t="s">
        <v>612</v>
      </c>
      <c r="S46" s="10" t="s">
        <v>613</v>
      </c>
      <c r="T46" s="10" t="s">
        <v>611</v>
      </c>
      <c r="U46" s="10" t="s">
        <v>614</v>
      </c>
      <c r="V46" s="10" t="s">
        <v>615</v>
      </c>
      <c r="W46" s="10" t="s">
        <v>616</v>
      </c>
      <c r="X46" s="10" t="s">
        <v>617</v>
      </c>
      <c r="Y46" s="10" t="s">
        <v>618</v>
      </c>
      <c r="Z46" s="10" t="s">
        <v>611</v>
      </c>
      <c r="AA46" s="10" t="s">
        <v>612</v>
      </c>
      <c r="AB46" s="10" t="s">
        <v>619</v>
      </c>
      <c r="AC46" s="10" t="s">
        <v>611</v>
      </c>
      <c r="AD46" s="10" t="s">
        <v>612</v>
      </c>
      <c r="AE46" s="10" t="s">
        <v>620</v>
      </c>
      <c r="AF46" s="10" t="s">
        <v>611</v>
      </c>
      <c r="AG46" s="10" t="s">
        <v>612</v>
      </c>
      <c r="AH46" s="10" t="s">
        <v>621</v>
      </c>
      <c r="AI46" s="10" t="s">
        <v>622</v>
      </c>
      <c r="AJ46" s="10" t="s">
        <v>623</v>
      </c>
      <c r="AK46" s="10" t="s">
        <v>624</v>
      </c>
      <c r="AL46" s="10" t="s">
        <v>611</v>
      </c>
      <c r="AM46" s="10" t="s">
        <v>612</v>
      </c>
      <c r="AN46" s="10"/>
      <c r="AO46" s="10"/>
      <c r="AP46" s="10"/>
      <c r="AQ46" s="10"/>
      <c r="AR46" s="10"/>
      <c r="AS46" s="10"/>
      <c r="AT46" s="10"/>
      <c r="AU46" s="10"/>
      <c r="AV46" s="10"/>
    </row>
    <row r="47" ht="60" spans="1:48">
      <c r="A47" s="1">
        <v>46</v>
      </c>
      <c r="B47" s="14" t="s">
        <v>75</v>
      </c>
      <c r="C47" s="14" t="s">
        <v>22</v>
      </c>
      <c r="D47" s="14" t="s">
        <v>23</v>
      </c>
      <c r="E47" s="14" t="s">
        <v>236</v>
      </c>
      <c r="F47" s="14" t="s">
        <v>625</v>
      </c>
      <c r="G47" s="14"/>
      <c r="H47" s="14"/>
      <c r="I47" s="14" t="s">
        <v>626</v>
      </c>
      <c r="J47" s="14" t="s">
        <v>606</v>
      </c>
      <c r="K47" s="14" t="s">
        <v>627</v>
      </c>
      <c r="L47" s="15" t="s">
        <v>628</v>
      </c>
      <c r="M47" s="14" t="s">
        <v>629</v>
      </c>
      <c r="N47" s="14" t="s">
        <v>606</v>
      </c>
      <c r="O47" s="14" t="s">
        <v>630</v>
      </c>
      <c r="P47" s="14" t="s">
        <v>609</v>
      </c>
      <c r="Q47" s="14" t="s">
        <v>606</v>
      </c>
      <c r="R47" s="14" t="s">
        <v>627</v>
      </c>
      <c r="S47" s="14" t="s">
        <v>605</v>
      </c>
      <c r="T47" s="14" t="s">
        <v>606</v>
      </c>
      <c r="U47" s="14" t="s">
        <v>627</v>
      </c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</row>
    <row r="48" ht="60" spans="1:48">
      <c r="A48" s="9">
        <v>47</v>
      </c>
      <c r="B48" s="10" t="s">
        <v>102</v>
      </c>
      <c r="C48" s="10" t="s">
        <v>299</v>
      </c>
      <c r="D48" s="10" t="s">
        <v>23</v>
      </c>
      <c r="E48" s="10" t="s">
        <v>184</v>
      </c>
      <c r="F48" s="10" t="s">
        <v>631</v>
      </c>
      <c r="G48" s="10" t="s">
        <v>632</v>
      </c>
      <c r="H48" s="10" t="s">
        <v>633</v>
      </c>
      <c r="I48" s="10" t="s">
        <v>634</v>
      </c>
      <c r="J48" s="10" t="s">
        <v>635</v>
      </c>
      <c r="K48" s="10" t="s">
        <v>636</v>
      </c>
      <c r="L48" s="19">
        <v>15323157447</v>
      </c>
      <c r="M48" s="10" t="s">
        <v>637</v>
      </c>
      <c r="N48" s="10" t="s">
        <v>635</v>
      </c>
      <c r="O48" s="10" t="s">
        <v>636</v>
      </c>
      <c r="P48" s="10" t="s">
        <v>638</v>
      </c>
      <c r="Q48" s="10" t="s">
        <v>639</v>
      </c>
      <c r="R48" s="10" t="s">
        <v>640</v>
      </c>
      <c r="S48" s="10" t="s">
        <v>641</v>
      </c>
      <c r="T48" s="10" t="s">
        <v>635</v>
      </c>
      <c r="U48" s="10" t="s">
        <v>636</v>
      </c>
      <c r="V48" s="10" t="s">
        <v>642</v>
      </c>
      <c r="W48" s="10" t="s">
        <v>635</v>
      </c>
      <c r="X48" s="10" t="s">
        <v>636</v>
      </c>
      <c r="Y48" s="10" t="s">
        <v>643</v>
      </c>
      <c r="Z48" s="10" t="s">
        <v>65</v>
      </c>
      <c r="AA48" s="10" t="s">
        <v>644</v>
      </c>
      <c r="AB48" s="10" t="s">
        <v>645</v>
      </c>
      <c r="AC48" s="10" t="s">
        <v>65</v>
      </c>
      <c r="AD48" s="10" t="s">
        <v>644</v>
      </c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</row>
    <row r="49" ht="60" spans="1:48">
      <c r="A49" s="1">
        <v>48</v>
      </c>
      <c r="B49" s="14" t="s">
        <v>77</v>
      </c>
      <c r="C49" s="14" t="s">
        <v>22</v>
      </c>
      <c r="D49" s="14" t="s">
        <v>23</v>
      </c>
      <c r="E49" s="14" t="s">
        <v>125</v>
      </c>
      <c r="F49" s="14" t="s">
        <v>631</v>
      </c>
      <c r="G49" s="14" t="s">
        <v>633</v>
      </c>
      <c r="H49" s="14" t="s">
        <v>646</v>
      </c>
      <c r="I49" s="14" t="s">
        <v>647</v>
      </c>
      <c r="J49" s="14" t="s">
        <v>648</v>
      </c>
      <c r="K49" s="14" t="s">
        <v>649</v>
      </c>
      <c r="L49" s="15" t="s">
        <v>650</v>
      </c>
      <c r="M49" s="15" t="s">
        <v>651</v>
      </c>
      <c r="N49" s="15" t="s">
        <v>132</v>
      </c>
      <c r="O49" s="15" t="s">
        <v>652</v>
      </c>
      <c r="P49" s="15" t="s">
        <v>653</v>
      </c>
      <c r="Q49" s="15" t="s">
        <v>207</v>
      </c>
      <c r="R49" s="15" t="s">
        <v>654</v>
      </c>
      <c r="S49" s="15" t="s">
        <v>655</v>
      </c>
      <c r="T49" s="15" t="s">
        <v>207</v>
      </c>
      <c r="U49" s="15" t="s">
        <v>656</v>
      </c>
      <c r="V49" s="15" t="s">
        <v>657</v>
      </c>
      <c r="W49" s="15" t="s">
        <v>658</v>
      </c>
      <c r="X49" s="15" t="s">
        <v>659</v>
      </c>
      <c r="Y49" s="15" t="s">
        <v>660</v>
      </c>
      <c r="Z49" s="15" t="s">
        <v>63</v>
      </c>
      <c r="AA49" s="15" t="s">
        <v>193</v>
      </c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  <c r="AV49" s="14"/>
    </row>
    <row r="50" ht="36" spans="1:48">
      <c r="A50" s="1">
        <v>49</v>
      </c>
      <c r="B50" s="14" t="s">
        <v>78</v>
      </c>
      <c r="C50" s="14" t="s">
        <v>22</v>
      </c>
      <c r="D50" s="14" t="s">
        <v>661</v>
      </c>
      <c r="E50" s="14" t="s">
        <v>662</v>
      </c>
      <c r="F50" s="14" t="s">
        <v>663</v>
      </c>
      <c r="G50" s="14" t="s">
        <v>664</v>
      </c>
      <c r="H50" s="14" t="s">
        <v>665</v>
      </c>
      <c r="I50" s="14" t="s">
        <v>666</v>
      </c>
      <c r="J50" s="14" t="s">
        <v>63</v>
      </c>
      <c r="K50" s="14" t="s">
        <v>667</v>
      </c>
      <c r="L50" s="15">
        <v>13927653412</v>
      </c>
      <c r="M50" s="14" t="s">
        <v>668</v>
      </c>
      <c r="N50" s="14" t="s">
        <v>63</v>
      </c>
      <c r="O50" s="14" t="s">
        <v>669</v>
      </c>
      <c r="P50" s="14" t="s">
        <v>670</v>
      </c>
      <c r="Q50" s="14" t="s">
        <v>63</v>
      </c>
      <c r="R50" s="14" t="s">
        <v>667</v>
      </c>
      <c r="S50" s="14" t="s">
        <v>671</v>
      </c>
      <c r="T50" s="14" t="s">
        <v>63</v>
      </c>
      <c r="U50" s="14" t="s">
        <v>667</v>
      </c>
      <c r="V50" s="14" t="s">
        <v>672</v>
      </c>
      <c r="W50" s="14" t="s">
        <v>635</v>
      </c>
      <c r="X50" s="14" t="s">
        <v>673</v>
      </c>
      <c r="Y50" s="14" t="s">
        <v>674</v>
      </c>
      <c r="Z50" s="14" t="s">
        <v>635</v>
      </c>
      <c r="AA50" s="14" t="s">
        <v>673</v>
      </c>
      <c r="AB50" s="14" t="s">
        <v>675</v>
      </c>
      <c r="AC50" s="14" t="s">
        <v>13</v>
      </c>
      <c r="AD50" s="14" t="s">
        <v>676</v>
      </c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14"/>
      <c r="AU50" s="14"/>
      <c r="AV50" s="14"/>
    </row>
    <row r="51" ht="36" spans="1:48">
      <c r="A51" s="1">
        <v>50</v>
      </c>
      <c r="B51" s="14" t="s">
        <v>79</v>
      </c>
      <c r="C51" s="14" t="s">
        <v>22</v>
      </c>
      <c r="D51" s="14" t="s">
        <v>23</v>
      </c>
      <c r="E51" s="14" t="s">
        <v>196</v>
      </c>
      <c r="F51" s="14" t="s">
        <v>677</v>
      </c>
      <c r="G51" s="14" t="s">
        <v>678</v>
      </c>
      <c r="H51" s="14"/>
      <c r="I51" s="14" t="s">
        <v>679</v>
      </c>
      <c r="J51" s="14" t="s">
        <v>82</v>
      </c>
      <c r="K51" s="14" t="s">
        <v>680</v>
      </c>
      <c r="L51" s="14">
        <v>18320509120</v>
      </c>
      <c r="M51" s="14" t="s">
        <v>681</v>
      </c>
      <c r="N51" s="14" t="s">
        <v>682</v>
      </c>
      <c r="O51" s="14" t="s">
        <v>683</v>
      </c>
      <c r="P51" s="14" t="s">
        <v>684</v>
      </c>
      <c r="Q51" s="14" t="s">
        <v>685</v>
      </c>
      <c r="R51" s="14" t="s">
        <v>686</v>
      </c>
      <c r="S51" s="14" t="s">
        <v>634</v>
      </c>
      <c r="T51" s="14" t="s">
        <v>687</v>
      </c>
      <c r="U51" s="14" t="s">
        <v>688</v>
      </c>
      <c r="V51" s="14" t="s">
        <v>689</v>
      </c>
      <c r="W51" s="14" t="s">
        <v>687</v>
      </c>
      <c r="X51" s="14" t="s">
        <v>690</v>
      </c>
      <c r="Y51" s="14" t="s">
        <v>691</v>
      </c>
      <c r="Z51" s="14" t="s">
        <v>692</v>
      </c>
      <c r="AA51" s="14" t="s">
        <v>693</v>
      </c>
      <c r="AB51" s="14" t="s">
        <v>694</v>
      </c>
      <c r="AC51" s="14" t="s">
        <v>63</v>
      </c>
      <c r="AD51" s="14" t="s">
        <v>695</v>
      </c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  <c r="AV51" s="14"/>
    </row>
    <row r="52" ht="60" spans="1:48">
      <c r="A52" s="9">
        <v>51</v>
      </c>
      <c r="B52" s="10" t="s">
        <v>103</v>
      </c>
      <c r="C52" s="10" t="s">
        <v>299</v>
      </c>
      <c r="D52" s="10" t="s">
        <v>23</v>
      </c>
      <c r="E52" s="10" t="s">
        <v>446</v>
      </c>
      <c r="F52" s="10" t="s">
        <v>696</v>
      </c>
      <c r="G52" s="10" t="s">
        <v>697</v>
      </c>
      <c r="H52" s="10"/>
      <c r="I52" s="10" t="s">
        <v>694</v>
      </c>
      <c r="J52" s="10" t="s">
        <v>63</v>
      </c>
      <c r="K52" s="10" t="s">
        <v>698</v>
      </c>
      <c r="L52" s="10">
        <v>13232558102</v>
      </c>
      <c r="M52" s="10" t="s">
        <v>684</v>
      </c>
      <c r="N52" s="10" t="s">
        <v>685</v>
      </c>
      <c r="O52" s="10" t="s">
        <v>686</v>
      </c>
      <c r="P52" s="10" t="s">
        <v>249</v>
      </c>
      <c r="Q52" s="10" t="s">
        <v>63</v>
      </c>
      <c r="R52" s="10" t="s">
        <v>699</v>
      </c>
      <c r="S52" s="10" t="s">
        <v>700</v>
      </c>
      <c r="T52" s="10" t="s">
        <v>682</v>
      </c>
      <c r="U52" s="10" t="s">
        <v>701</v>
      </c>
      <c r="V52" s="10" t="s">
        <v>702</v>
      </c>
      <c r="W52" s="10" t="s">
        <v>63</v>
      </c>
      <c r="X52" s="10" t="s">
        <v>703</v>
      </c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</row>
    <row r="53" ht="36" spans="1:48">
      <c r="A53" s="1">
        <v>52</v>
      </c>
      <c r="B53" s="14" t="s">
        <v>80</v>
      </c>
      <c r="C53" s="14" t="s">
        <v>22</v>
      </c>
      <c r="D53" s="14" t="s">
        <v>23</v>
      </c>
      <c r="E53" s="14" t="s">
        <v>704</v>
      </c>
      <c r="F53" s="14" t="s">
        <v>677</v>
      </c>
      <c r="G53" s="14" t="s">
        <v>678</v>
      </c>
      <c r="H53" s="14"/>
      <c r="I53" s="14" t="s">
        <v>705</v>
      </c>
      <c r="J53" s="14" t="s">
        <v>82</v>
      </c>
      <c r="K53" s="14" t="s">
        <v>706</v>
      </c>
      <c r="L53" s="14">
        <v>15641185152</v>
      </c>
      <c r="M53" s="14" t="s">
        <v>700</v>
      </c>
      <c r="N53" s="14" t="s">
        <v>682</v>
      </c>
      <c r="O53" s="14" t="s">
        <v>701</v>
      </c>
      <c r="P53" s="14" t="s">
        <v>707</v>
      </c>
      <c r="Q53" s="14" t="s">
        <v>63</v>
      </c>
      <c r="R53" s="14" t="s">
        <v>708</v>
      </c>
      <c r="S53" s="14" t="s">
        <v>691</v>
      </c>
      <c r="T53" s="14" t="s">
        <v>709</v>
      </c>
      <c r="U53" s="14" t="s">
        <v>693</v>
      </c>
      <c r="V53" s="14" t="s">
        <v>249</v>
      </c>
      <c r="W53" s="14" t="s">
        <v>63</v>
      </c>
      <c r="X53" s="14" t="s">
        <v>699</v>
      </c>
      <c r="Y53" s="14" t="s">
        <v>164</v>
      </c>
      <c r="Z53" s="14" t="s">
        <v>710</v>
      </c>
      <c r="AA53" s="14" t="s">
        <v>130</v>
      </c>
      <c r="AB53" s="14" t="s">
        <v>689</v>
      </c>
      <c r="AC53" s="14" t="s">
        <v>687</v>
      </c>
      <c r="AD53" s="14" t="s">
        <v>711</v>
      </c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/>
      <c r="AR53" s="14"/>
      <c r="AS53" s="14"/>
      <c r="AT53" s="14"/>
      <c r="AU53" s="14"/>
      <c r="AV53" s="14"/>
    </row>
    <row r="54" ht="48" spans="1:48">
      <c r="A54" s="1">
        <v>53</v>
      </c>
      <c r="B54" s="14" t="s">
        <v>81</v>
      </c>
      <c r="C54" s="14" t="s">
        <v>22</v>
      </c>
      <c r="D54" s="14" t="s">
        <v>23</v>
      </c>
      <c r="E54" s="14" t="s">
        <v>196</v>
      </c>
      <c r="F54" s="15" t="s">
        <v>712</v>
      </c>
      <c r="G54" s="14"/>
      <c r="H54" s="14"/>
      <c r="I54" s="14" t="s">
        <v>713</v>
      </c>
      <c r="J54" s="14" t="s">
        <v>714</v>
      </c>
      <c r="K54" s="14" t="s">
        <v>715</v>
      </c>
      <c r="L54" s="14">
        <v>15146588059</v>
      </c>
      <c r="M54" s="14" t="s">
        <v>716</v>
      </c>
      <c r="N54" s="14" t="s">
        <v>714</v>
      </c>
      <c r="O54" s="14" t="s">
        <v>715</v>
      </c>
      <c r="P54" s="14" t="s">
        <v>717</v>
      </c>
      <c r="Q54" s="14" t="s">
        <v>715</v>
      </c>
      <c r="R54" s="14" t="s">
        <v>718</v>
      </c>
      <c r="S54" s="14"/>
      <c r="T54" s="14"/>
      <c r="U54" s="14"/>
      <c r="V54" s="14"/>
      <c r="W54" s="14"/>
      <c r="X54" s="14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25"/>
      <c r="AP54" s="25"/>
      <c r="AQ54" s="25"/>
      <c r="AR54" s="25"/>
      <c r="AS54" s="25"/>
      <c r="AT54" s="25"/>
      <c r="AU54" s="25"/>
      <c r="AV54" s="25"/>
    </row>
    <row r="55" ht="36" spans="1:48">
      <c r="A55" s="9">
        <v>54</v>
      </c>
      <c r="B55" s="10" t="s">
        <v>104</v>
      </c>
      <c r="C55" s="10" t="s">
        <v>299</v>
      </c>
      <c r="D55" s="10" t="s">
        <v>23</v>
      </c>
      <c r="E55" s="10" t="s">
        <v>446</v>
      </c>
      <c r="F55" s="19" t="s">
        <v>719</v>
      </c>
      <c r="G55" s="19" t="s">
        <v>720</v>
      </c>
      <c r="H55" s="10"/>
      <c r="I55" s="10" t="s">
        <v>721</v>
      </c>
      <c r="J55" s="10" t="s">
        <v>714</v>
      </c>
      <c r="K55" s="10" t="s">
        <v>715</v>
      </c>
      <c r="L55" s="10">
        <v>15011705620</v>
      </c>
      <c r="M55" s="10" t="s">
        <v>419</v>
      </c>
      <c r="N55" s="10" t="s">
        <v>63</v>
      </c>
      <c r="O55" s="10" t="s">
        <v>722</v>
      </c>
      <c r="P55" s="10" t="s">
        <v>723</v>
      </c>
      <c r="Q55" s="10" t="s">
        <v>63</v>
      </c>
      <c r="R55" s="10" t="s">
        <v>599</v>
      </c>
      <c r="S55" s="10" t="s">
        <v>724</v>
      </c>
      <c r="T55" s="10" t="s">
        <v>498</v>
      </c>
      <c r="U55" s="10" t="s">
        <v>725</v>
      </c>
      <c r="V55" s="10" t="s">
        <v>726</v>
      </c>
      <c r="W55" s="10" t="s">
        <v>714</v>
      </c>
      <c r="X55" s="10" t="s">
        <v>727</v>
      </c>
      <c r="Y55" s="26"/>
      <c r="Z55" s="26"/>
      <c r="AA55" s="26"/>
      <c r="AB55" s="26"/>
      <c r="AC55" s="26"/>
      <c r="AD55" s="26"/>
      <c r="AE55" s="26"/>
      <c r="AF55" s="26"/>
      <c r="AG55" s="26"/>
      <c r="AH55" s="26"/>
      <c r="AI55" s="26"/>
      <c r="AJ55" s="26"/>
      <c r="AK55" s="26"/>
      <c r="AL55" s="26"/>
      <c r="AM55" s="26"/>
      <c r="AN55" s="26"/>
      <c r="AO55" s="26"/>
      <c r="AP55" s="26"/>
      <c r="AQ55" s="26"/>
      <c r="AR55" s="26"/>
      <c r="AS55" s="26"/>
      <c r="AT55" s="26"/>
      <c r="AU55" s="26"/>
      <c r="AV55" s="26"/>
    </row>
    <row r="56" ht="36" spans="1:47">
      <c r="A56" s="1">
        <v>55</v>
      </c>
      <c r="B56" s="14" t="s">
        <v>83</v>
      </c>
      <c r="C56" s="14" t="s">
        <v>22</v>
      </c>
      <c r="D56" s="14" t="s">
        <v>23</v>
      </c>
      <c r="E56" s="14" t="s">
        <v>203</v>
      </c>
      <c r="F56" s="14" t="s">
        <v>728</v>
      </c>
      <c r="G56" s="14" t="s">
        <v>729</v>
      </c>
      <c r="H56" s="14"/>
      <c r="I56" s="14" t="s">
        <v>730</v>
      </c>
      <c r="J56" s="14" t="s">
        <v>82</v>
      </c>
      <c r="K56" s="14" t="s">
        <v>731</v>
      </c>
      <c r="L56" s="15">
        <v>13802816820</v>
      </c>
      <c r="M56" s="14" t="s">
        <v>732</v>
      </c>
      <c r="N56" s="14" t="s">
        <v>82</v>
      </c>
      <c r="O56" s="14" t="s">
        <v>733</v>
      </c>
      <c r="P56" s="14" t="s">
        <v>734</v>
      </c>
      <c r="Q56" s="14" t="s">
        <v>82</v>
      </c>
      <c r="R56" s="14" t="s">
        <v>733</v>
      </c>
      <c r="S56" s="14" t="s">
        <v>735</v>
      </c>
      <c r="T56" s="14" t="s">
        <v>82</v>
      </c>
      <c r="U56" s="14" t="s">
        <v>736</v>
      </c>
      <c r="V56" s="14" t="s">
        <v>737</v>
      </c>
      <c r="W56" s="14" t="s">
        <v>82</v>
      </c>
      <c r="X56" s="14" t="s">
        <v>736</v>
      </c>
      <c r="Y56" s="14" t="s">
        <v>738</v>
      </c>
      <c r="Z56" s="14" t="s">
        <v>82</v>
      </c>
      <c r="AA56" s="14" t="s">
        <v>739</v>
      </c>
      <c r="AB56" s="14" t="s">
        <v>740</v>
      </c>
      <c r="AC56" s="14" t="s">
        <v>82</v>
      </c>
      <c r="AD56" s="14" t="s">
        <v>736</v>
      </c>
      <c r="AE56" s="27"/>
      <c r="AF56" s="27"/>
      <c r="AG56" s="27"/>
      <c r="AH56" s="27"/>
      <c r="AI56" s="27"/>
      <c r="AJ56" s="27"/>
      <c r="AK56" s="27"/>
      <c r="AL56" s="27"/>
      <c r="AM56" s="27"/>
      <c r="AN56" s="25"/>
      <c r="AO56" s="25"/>
      <c r="AP56" s="25"/>
      <c r="AQ56" s="25"/>
      <c r="AR56" s="25"/>
      <c r="AS56" s="25"/>
      <c r="AT56" s="25"/>
      <c r="AU56" s="25"/>
    </row>
    <row r="57" ht="72" spans="1:47">
      <c r="A57" s="1">
        <v>56</v>
      </c>
      <c r="B57" s="14" t="s">
        <v>84</v>
      </c>
      <c r="C57" s="14" t="s">
        <v>22</v>
      </c>
      <c r="D57" s="14" t="s">
        <v>23</v>
      </c>
      <c r="E57" s="14" t="s">
        <v>203</v>
      </c>
      <c r="F57" s="14" t="s">
        <v>741</v>
      </c>
      <c r="G57" s="14" t="s">
        <v>742</v>
      </c>
      <c r="H57" s="14" t="s">
        <v>743</v>
      </c>
      <c r="I57" s="15" t="s">
        <v>744</v>
      </c>
      <c r="J57" s="15" t="s">
        <v>63</v>
      </c>
      <c r="K57" s="15" t="s">
        <v>745</v>
      </c>
      <c r="L57" s="15">
        <v>17827691132</v>
      </c>
      <c r="M57" s="14" t="s">
        <v>746</v>
      </c>
      <c r="N57" s="14" t="s">
        <v>82</v>
      </c>
      <c r="O57" s="14" t="s">
        <v>747</v>
      </c>
      <c r="P57" s="14" t="s">
        <v>748</v>
      </c>
      <c r="Q57" s="14" t="s">
        <v>82</v>
      </c>
      <c r="R57" s="14" t="s">
        <v>749</v>
      </c>
      <c r="S57" s="14" t="s">
        <v>750</v>
      </c>
      <c r="T57" s="14" t="s">
        <v>82</v>
      </c>
      <c r="U57" s="14" t="s">
        <v>751</v>
      </c>
      <c r="V57" s="14" t="s">
        <v>752</v>
      </c>
      <c r="W57" s="14" t="s">
        <v>82</v>
      </c>
      <c r="X57" s="14" t="s">
        <v>751</v>
      </c>
      <c r="Y57" s="14" t="s">
        <v>753</v>
      </c>
      <c r="Z57" s="14" t="s">
        <v>82</v>
      </c>
      <c r="AA57" s="14" t="s">
        <v>751</v>
      </c>
      <c r="AB57" s="14" t="s">
        <v>754</v>
      </c>
      <c r="AC57" s="14" t="s">
        <v>82</v>
      </c>
      <c r="AD57" s="14" t="s">
        <v>755</v>
      </c>
      <c r="AE57" s="14" t="s">
        <v>756</v>
      </c>
      <c r="AF57" s="14" t="s">
        <v>63</v>
      </c>
      <c r="AG57" s="14" t="s">
        <v>757</v>
      </c>
      <c r="AH57" s="14" t="s">
        <v>758</v>
      </c>
      <c r="AI57" s="14" t="s">
        <v>29</v>
      </c>
      <c r="AJ57" s="14" t="s">
        <v>759</v>
      </c>
      <c r="AK57" s="14"/>
      <c r="AL57" s="25"/>
      <c r="AM57" s="25"/>
      <c r="AN57" s="25"/>
      <c r="AO57" s="25"/>
      <c r="AP57" s="25"/>
      <c r="AQ57" s="25"/>
      <c r="AR57" s="25"/>
      <c r="AS57" s="25"/>
      <c r="AT57" s="25"/>
      <c r="AU57" s="25"/>
    </row>
    <row r="58" ht="60" spans="1:47">
      <c r="A58" s="9">
        <v>57</v>
      </c>
      <c r="B58" s="10" t="s">
        <v>109</v>
      </c>
      <c r="C58" s="10" t="s">
        <v>263</v>
      </c>
      <c r="D58" s="10"/>
      <c r="E58" s="10"/>
      <c r="F58" s="10" t="s">
        <v>760</v>
      </c>
      <c r="G58" s="19" t="s">
        <v>761</v>
      </c>
      <c r="H58" s="19" t="s">
        <v>762</v>
      </c>
      <c r="I58" s="10" t="s">
        <v>763</v>
      </c>
      <c r="J58" s="10" t="s">
        <v>82</v>
      </c>
      <c r="K58" s="10" t="s">
        <v>764</v>
      </c>
      <c r="L58" s="19">
        <v>15918673307</v>
      </c>
      <c r="M58" s="10" t="s">
        <v>765</v>
      </c>
      <c r="N58" s="10" t="s">
        <v>82</v>
      </c>
      <c r="O58" s="10" t="s">
        <v>766</v>
      </c>
      <c r="P58" s="10" t="s">
        <v>767</v>
      </c>
      <c r="Q58" s="10" t="s">
        <v>82</v>
      </c>
      <c r="R58" s="10" t="s">
        <v>766</v>
      </c>
      <c r="S58" s="10" t="s">
        <v>768</v>
      </c>
      <c r="T58" s="10" t="s">
        <v>82</v>
      </c>
      <c r="U58" s="10" t="s">
        <v>764</v>
      </c>
      <c r="V58" s="10" t="s">
        <v>769</v>
      </c>
      <c r="W58" s="10" t="s">
        <v>82</v>
      </c>
      <c r="X58" s="10" t="s">
        <v>766</v>
      </c>
      <c r="Y58" s="10" t="s">
        <v>770</v>
      </c>
      <c r="Z58" s="10" t="s">
        <v>82</v>
      </c>
      <c r="AA58" s="10" t="s">
        <v>764</v>
      </c>
      <c r="AB58" s="10" t="s">
        <v>771</v>
      </c>
      <c r="AC58" s="10" t="s">
        <v>82</v>
      </c>
      <c r="AD58" s="10" t="s">
        <v>764</v>
      </c>
      <c r="AE58" s="10" t="s">
        <v>772</v>
      </c>
      <c r="AF58" s="10" t="s">
        <v>82</v>
      </c>
      <c r="AG58" s="10" t="s">
        <v>766</v>
      </c>
      <c r="AH58" s="10" t="s">
        <v>773</v>
      </c>
      <c r="AI58" s="10" t="s">
        <v>774</v>
      </c>
      <c r="AJ58" s="10" t="s">
        <v>775</v>
      </c>
      <c r="AK58" s="26"/>
      <c r="AL58" s="26"/>
      <c r="AM58" s="26"/>
      <c r="AN58" s="26"/>
      <c r="AO58" s="26"/>
      <c r="AP58" s="26"/>
      <c r="AQ58" s="26"/>
      <c r="AR58" s="26"/>
      <c r="AS58" s="26"/>
      <c r="AT58" s="26"/>
      <c r="AU58" s="26"/>
    </row>
    <row r="59" ht="48" spans="1:47">
      <c r="A59" s="20">
        <v>58</v>
      </c>
      <c r="B59" s="14" t="s">
        <v>85</v>
      </c>
      <c r="C59" s="17" t="s">
        <v>22</v>
      </c>
      <c r="D59" s="17" t="s">
        <v>23</v>
      </c>
      <c r="E59" s="14" t="s">
        <v>203</v>
      </c>
      <c r="F59" s="14" t="s">
        <v>776</v>
      </c>
      <c r="G59" s="14" t="s">
        <v>777</v>
      </c>
      <c r="H59" s="17"/>
      <c r="I59" s="17" t="s">
        <v>778</v>
      </c>
      <c r="J59" s="14" t="s">
        <v>82</v>
      </c>
      <c r="K59" s="14" t="s">
        <v>731</v>
      </c>
      <c r="L59" s="15" t="s">
        <v>779</v>
      </c>
      <c r="M59" s="14" t="s">
        <v>780</v>
      </c>
      <c r="N59" s="14" t="s">
        <v>63</v>
      </c>
      <c r="O59" s="14" t="s">
        <v>781</v>
      </c>
      <c r="P59" s="14" t="s">
        <v>782</v>
      </c>
      <c r="Q59" s="14" t="s">
        <v>63</v>
      </c>
      <c r="R59" s="14" t="s">
        <v>781</v>
      </c>
      <c r="S59" s="14" t="s">
        <v>783</v>
      </c>
      <c r="T59" s="14" t="s">
        <v>207</v>
      </c>
      <c r="U59" s="14" t="s">
        <v>784</v>
      </c>
      <c r="V59" s="14" t="s">
        <v>785</v>
      </c>
      <c r="W59" s="14" t="s">
        <v>63</v>
      </c>
      <c r="X59" s="14" t="s">
        <v>781</v>
      </c>
      <c r="Y59" s="14" t="s">
        <v>786</v>
      </c>
      <c r="Z59" s="14" t="s">
        <v>63</v>
      </c>
      <c r="AA59" s="14" t="s">
        <v>781</v>
      </c>
      <c r="AB59" s="14" t="s">
        <v>787</v>
      </c>
      <c r="AC59" s="14" t="s">
        <v>82</v>
      </c>
      <c r="AD59" s="14" t="s">
        <v>739</v>
      </c>
      <c r="AE59" s="14" t="s">
        <v>788</v>
      </c>
      <c r="AF59" s="14" t="s">
        <v>82</v>
      </c>
      <c r="AG59" s="14" t="s">
        <v>739</v>
      </c>
      <c r="AH59" s="14" t="s">
        <v>789</v>
      </c>
      <c r="AI59" s="14" t="s">
        <v>13</v>
      </c>
      <c r="AJ59" s="14" t="s">
        <v>790</v>
      </c>
      <c r="AK59" s="14" t="s">
        <v>791</v>
      </c>
      <c r="AL59" s="14" t="s">
        <v>792</v>
      </c>
      <c r="AM59" s="14" t="s">
        <v>739</v>
      </c>
      <c r="AN59" s="25"/>
      <c r="AO59" s="25"/>
      <c r="AP59" s="25"/>
      <c r="AQ59" s="25"/>
      <c r="AR59" s="25"/>
      <c r="AS59" s="25"/>
      <c r="AT59" s="25"/>
      <c r="AU59" s="25"/>
    </row>
    <row r="60" ht="60" spans="1:47">
      <c r="A60" s="20">
        <v>59</v>
      </c>
      <c r="B60" s="14" t="s">
        <v>87</v>
      </c>
      <c r="C60" s="14" t="s">
        <v>22</v>
      </c>
      <c r="D60" s="14" t="s">
        <v>23</v>
      </c>
      <c r="E60" s="14" t="s">
        <v>203</v>
      </c>
      <c r="F60" s="14" t="s">
        <v>776</v>
      </c>
      <c r="G60" s="14"/>
      <c r="H60" s="14"/>
      <c r="I60" s="14" t="s">
        <v>793</v>
      </c>
      <c r="J60" s="14" t="s">
        <v>82</v>
      </c>
      <c r="K60" s="14" t="s">
        <v>766</v>
      </c>
      <c r="L60" s="15">
        <v>13369556667</v>
      </c>
      <c r="M60" s="14" t="s">
        <v>794</v>
      </c>
      <c r="N60" s="14" t="s">
        <v>82</v>
      </c>
      <c r="O60" s="14" t="s">
        <v>766</v>
      </c>
      <c r="P60" s="14" t="s">
        <v>795</v>
      </c>
      <c r="Q60" s="14" t="s">
        <v>82</v>
      </c>
      <c r="R60" s="14" t="s">
        <v>766</v>
      </c>
      <c r="S60" s="14" t="s">
        <v>796</v>
      </c>
      <c r="T60" s="14" t="s">
        <v>82</v>
      </c>
      <c r="U60" s="14" t="s">
        <v>797</v>
      </c>
      <c r="V60" s="14" t="s">
        <v>798</v>
      </c>
      <c r="W60" s="14" t="s">
        <v>82</v>
      </c>
      <c r="X60" s="14" t="s">
        <v>766</v>
      </c>
      <c r="Y60" s="14" t="s">
        <v>799</v>
      </c>
      <c r="Z60" s="14" t="s">
        <v>82</v>
      </c>
      <c r="AA60" s="14" t="s">
        <v>766</v>
      </c>
      <c r="AB60" s="14" t="s">
        <v>800</v>
      </c>
      <c r="AC60" s="14" t="s">
        <v>82</v>
      </c>
      <c r="AD60" s="14" t="s">
        <v>797</v>
      </c>
      <c r="AE60" s="14" t="s">
        <v>801</v>
      </c>
      <c r="AF60" s="14" t="s">
        <v>82</v>
      </c>
      <c r="AG60" s="14" t="s">
        <v>766</v>
      </c>
      <c r="AH60" s="14" t="s">
        <v>802</v>
      </c>
      <c r="AI60" s="14" t="s">
        <v>82</v>
      </c>
      <c r="AJ60" s="14" t="s">
        <v>766</v>
      </c>
      <c r="AK60" s="14" t="s">
        <v>803</v>
      </c>
      <c r="AL60" s="14" t="s">
        <v>804</v>
      </c>
      <c r="AM60" s="14" t="s">
        <v>805</v>
      </c>
      <c r="AN60" s="25"/>
      <c r="AO60" s="25"/>
      <c r="AP60" s="25"/>
      <c r="AQ60" s="25"/>
      <c r="AR60" s="25"/>
      <c r="AS60" s="25"/>
      <c r="AT60" s="25"/>
      <c r="AU60" s="25"/>
    </row>
  </sheetData>
  <mergeCells count="14">
    <mergeCell ref="F1:H1"/>
    <mergeCell ref="I1:L1"/>
    <mergeCell ref="M1:O1"/>
    <mergeCell ref="P1:R1"/>
    <mergeCell ref="S1:U1"/>
    <mergeCell ref="V1:X1"/>
    <mergeCell ref="Y1:AA1"/>
    <mergeCell ref="AB1:AD1"/>
    <mergeCell ref="AE1:AG1"/>
    <mergeCell ref="AH1:AJ1"/>
    <mergeCell ref="AK1:AM1"/>
    <mergeCell ref="AN1:AP1"/>
    <mergeCell ref="AQ1:AS1"/>
    <mergeCell ref="AT1:AV1"/>
  </mergeCells>
  <dataValidations count="9">
    <dataValidation type="list" allowBlank="1" showInputMessage="1" showErrorMessage="1" sqref="E53" errorStyle="warning">
      <formula1>"“互联网+”现代农业,“互联网+”制造业,“互联网+”信息技术服务,“互联网+”文化
创业服务,“互联网+”社会服务,其他"</formula1>
    </dataValidation>
    <dataValidation type="list" allowBlank="1" showInputMessage="1" showErrorMessage="1" sqref="C34 D2:D4 D6:D9 D11:D25 D30:D33 D35:D49 D51:D57 D59:D60">
      <formula1>"创意组,初创组,成长组,师生共创组,公益组,商业组"</formula1>
    </dataValidation>
    <dataValidation allowBlank="1" showInputMessage="1" showErrorMessage="1" sqref="F8 C12 F12:G12 F23 F30:G30"/>
    <dataValidation type="list" allowBlank="1" showInputMessage="1" showErrorMessage="1" sqref="G9 E11 G18 G24 F42:G42 G47 G54 E2:E4 E8:E9 E13:E22 E24:E25 E30:E32 E35:E36 E38:E39 E41:E49 E56:E57 E59:E60 G38:G39">
      <formula1>"“互联网+”现代农业,“互联网+”制造业,“互联网+”信息技术服务,“互联网+”文化
创业服务,“互联网+”社会服务,其他"</formula1>
    </dataValidation>
    <dataValidation type="list" allowBlank="1" showInputMessage="1" showErrorMessage="1" sqref="E51:E52" errorStyle="warning">
      <formula1>"高教主赛道,青年红色筑梦之旅赛道"</formula1>
    </dataValidation>
    <dataValidation type="list" allowBlank="1" showInputMessage="1" showErrorMessage="1" sqref="C11 E12 E23 G23 B34 D34:F34 E40:G40 C2:C4 C6:C9 C13:C25 C30:C33 C35:C40 C42:C44 C46:C49 C51:C57 C59:C60 G51:G52 E6:G7">
      <formula1>"高教主赛道,青年红色筑梦之旅赛道"</formula1>
    </dataValidation>
    <dataValidation type="list" allowBlank="1" showInputMessage="1" showErrorMessage="1" sqref="E37">
      <formula1>"“互联网+”现代农业,“互联网+”制造业,“互联网+”信息技术服务,“互联网+”文化创业服务,“互联网+”社会服务,其他,“互联网”"</formula1>
    </dataValidation>
    <dataValidation type="list" allowBlank="1" showInputMessage="1" showErrorMessage="1" sqref="C58">
      <formula1>"高教主赛道,青年红色筑梦之旅赛道,产业命题赛道"</formula1>
    </dataValidation>
    <dataValidation allowBlank="1" showInputMessage="1" sqref="F51"/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第一组</vt:lpstr>
      <vt:lpstr>第二组</vt:lpstr>
      <vt:lpstr>第三组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cp:lastPrinted>2023-05-17T01:45:00Z</cp:lastPrinted>
  <dcterms:modified xsi:type="dcterms:W3CDTF">2023-05-17T09:12:48Z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E008554363E4449F8BC008E46E7611A9</vt:lpwstr>
  </property>
</Properties>
</file>